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860" windowHeight="7650" tabRatio="797" activeTab="12"/>
  </bookViews>
  <sheets>
    <sheet name="4月分" sheetId="1" r:id="rId1"/>
    <sheet name="5月分" sheetId="2" r:id="rId2"/>
    <sheet name="6月分" sheetId="3" r:id="rId3"/>
    <sheet name="7月分" sheetId="4" r:id="rId4"/>
    <sheet name="8月分" sheetId="5" r:id="rId5"/>
    <sheet name="9月分" sheetId="6" r:id="rId6"/>
    <sheet name="10月分" sheetId="7" r:id="rId7"/>
    <sheet name="11月分" sheetId="8" r:id="rId8"/>
    <sheet name="12月分" sheetId="9" r:id="rId9"/>
    <sheet name="1月分" sheetId="10" r:id="rId10"/>
    <sheet name="2月分" sheetId="11" r:id="rId11"/>
    <sheet name="年間計" sheetId="12" r:id="rId12"/>
    <sheet name="月別集計" sheetId="13" r:id="rId13"/>
    <sheet name="記載例" sheetId="14" r:id="rId14"/>
  </sheets>
  <definedNames>
    <definedName name="_xlnm.Print_Area" localSheetId="12">'月別集計'!$A$1:$P$26</definedName>
  </definedNames>
  <calcPr fullCalcOnLoad="1"/>
</workbook>
</file>

<file path=xl/comments13.xml><?xml version="1.0" encoding="utf-8"?>
<comments xmlns="http://schemas.openxmlformats.org/spreadsheetml/2006/main">
  <authors>
    <author>大阪府福祉部高齢介護室居宅事業者課</author>
  </authors>
  <commentList>
    <comment ref="C3" authorId="0">
      <text>
        <r>
          <rPr>
            <b/>
            <sz val="11"/>
            <rFont val="ＭＳ Ｐゴシック"/>
            <family val="3"/>
          </rPr>
          <t>サービス名をプルダウンメニューから選択してください。</t>
        </r>
      </text>
    </comment>
    <comment ref="C4" authorId="0">
      <text>
        <r>
          <rPr>
            <b/>
            <sz val="11"/>
            <rFont val="ＭＳ Ｐゴシック"/>
            <family val="3"/>
          </rPr>
          <t>事業所名を入力してください(各シートに表示されます)</t>
        </r>
      </text>
    </comment>
    <comment ref="C5" authorId="0">
      <text>
        <r>
          <rPr>
            <b/>
            <sz val="11"/>
            <rFont val="ＭＳ Ｐゴシック"/>
            <family val="3"/>
          </rPr>
          <t>事業所番号を入力してください(各シートに表示されます)</t>
        </r>
      </text>
    </comment>
  </commentList>
</comments>
</file>

<file path=xl/sharedStrings.xml><?xml version="1.0" encoding="utf-8"?>
<sst xmlns="http://schemas.openxmlformats.org/spreadsheetml/2006/main" count="946" uniqueCount="131">
  <si>
    <t>日</t>
  </si>
  <si>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</si>
  <si>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</si>
  <si>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</si>
  <si>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</si>
  <si>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</si>
  <si>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</si>
  <si>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</si>
  <si>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</si>
  <si>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</si>
  <si>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</si>
  <si>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</si>
  <si>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</si>
  <si>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</si>
  <si>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</si>
  <si>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</si>
  <si>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</si>
  <si>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</si>
  <si>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</si>
  <si>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</si>
  <si>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</si>
  <si>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</si>
  <si>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</si>
  <si>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</si>
  <si>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</si>
  <si>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</si>
  <si>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</si>
  <si>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</si>
  <si>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</si>
  <si>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</si>
  <si>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</si>
  <si>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</si>
  <si>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</si>
  <si>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</si>
  <si>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</si>
  <si>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4月</t>
  </si>
  <si>
    <t>5月</t>
  </si>
  <si>
    <t>6月</t>
  </si>
  <si>
    <t>7月</t>
  </si>
  <si>
    <t>8月</t>
  </si>
  <si>
    <t>9月</t>
  </si>
  <si>
    <t>10月</t>
  </si>
  <si>
    <t>11月</t>
  </si>
  <si>
    <t>12月</t>
  </si>
  <si>
    <t>1月</t>
  </si>
  <si>
    <t>2月</t>
  </si>
  <si>
    <t>計（a）</t>
  </si>
  <si>
    <t>平均(b)</t>
  </si>
  <si>
    <t>平成</t>
  </si>
  <si>
    <t>3月</t>
  </si>
  <si>
    <t>〔運営規定の定員〕</t>
  </si>
  <si>
    <t>人</t>
  </si>
  <si>
    <t>×</t>
  </si>
  <si>
    <t>×</t>
  </si>
  <si>
    <t>乗数②</t>
  </si>
  <si>
    <t>＝</t>
  </si>
  <si>
    <t>〔提供日数〕</t>
  </si>
  <si>
    <t>〔年間平均延利用人数〕</t>
  </si>
  <si>
    <r>
      <t>（イ）前年度の利用実績が6ヶ月未満の場合又は前年度の定員を25％以上変更する場合の</t>
    </r>
    <r>
      <rPr>
        <b/>
        <u val="single"/>
        <sz val="12"/>
        <rFont val="HG丸ｺﾞｼｯｸM-PRO"/>
        <family val="3"/>
      </rPr>
      <t>事業所用</t>
    </r>
  </si>
  <si>
    <r>
      <t>（ア）前年度の利用実績が事業実績が6ヶ月以上ある</t>
    </r>
    <r>
      <rPr>
        <b/>
        <u val="single"/>
        <sz val="12"/>
        <rFont val="HG丸ｺﾞｼｯｸM-PRO"/>
        <family val="3"/>
      </rPr>
      <t>事業所用</t>
    </r>
  </si>
  <si>
    <t>事業所名</t>
  </si>
  <si>
    <t>事業所番号</t>
  </si>
  <si>
    <t>③＝①×②</t>
  </si>
  <si>
    <t>計①</t>
  </si>
  <si>
    <t>No</t>
  </si>
  <si>
    <t>↑プルダウンメニューからYes又はNoを選択してください。</t>
  </si>
  <si>
    <t>④</t>
  </si>
  <si>
    <t>サービス名</t>
  </si>
  <si>
    <t>利　用　者　実　績　表</t>
  </si>
  <si>
    <t>事業者番号</t>
  </si>
  <si>
    <t>通所介護</t>
  </si>
  <si>
    <t>小規模　・　通常規模　・　大規模（Ⅰ）　・　大規模（Ⅱ）</t>
  </si>
  <si>
    <t>利用定員</t>
  </si>
  <si>
    <t>サービス提供日数</t>
  </si>
  <si>
    <t>平成　　　　　年　　　　　月</t>
  </si>
  <si>
    <t>利用者数（要介護）</t>
  </si>
  <si>
    <t>利用者数（要支援）</t>
  </si>
  <si>
    <t>サービス提供日</t>
  </si>
  <si>
    <t>合　計</t>
  </si>
  <si>
    <t>１日の要支援者の最大数
（D）</t>
  </si>
  <si>
    <t>※毎日事業を実施している事業所</t>
  </si>
  <si>
    <t>④×6/7</t>
  </si>
  <si>
    <t>（記載例）</t>
  </si>
  <si>
    <t>（　略　）</t>
  </si>
  <si>
    <t>　の合計を記載する。</t>
  </si>
  <si>
    <t>　とする。</t>
  </si>
  <si>
    <t>※　単位が２単位以上の場合は、単位ごとに別葉とすること。</t>
  </si>
  <si>
    <t>※　③の欄は、小数点未満の端数は処理しない。</t>
  </si>
  <si>
    <t>※　③の欄のうち、要支援については、（Ａ）～（Ｃ）の合計と（Ｄ）の合計の少ない方を選択する。</t>
  </si>
  <si>
    <t>○　２単位以上のサービスを提供する場合、利用者の計算は、それぞれの年間利用延人数集計表を作成し、</t>
  </si>
  <si>
    <t>　すべての単位を合算すること。</t>
  </si>
  <si>
    <t>※　平均サービス提供日数については、年間のサービス提供予定日数の合計を12月で除した日数とする。（ただし、小数点以下の端数処理はしない。）</t>
  </si>
  <si>
    <t>※　上記計算式で算出された年間平均延利用者数については、小数点以下の端数処理はしない。</t>
  </si>
  <si>
    <t>※　各月の平均延人数、年間の延人数の合計（a）、年間の平均延人数（b）については、小数点以下の端数処理はしない。</t>
  </si>
  <si>
    <t>　　（例えば、通所介護では年間平均延利用人数が300.02人であった場合、通常規模型通所介護費を算定することとなる。）</t>
  </si>
  <si>
    <t>（例えば、通所介護では（b）の年間平均延利用人数が300.02人であった場合、通常規模型通所介護費を算定することとなる。）</t>
  </si>
  <si>
    <t>※　③の欄は、小数点未満の端数は処理しない。</t>
  </si>
  <si>
    <t>※　③の欄のうち、要支援については、（Ａ）～（Ｃ）の合計と（Ｄ）の合計の少ない方を選択する。</t>
  </si>
  <si>
    <t>　の合計を記載する。</t>
  </si>
  <si>
    <t>　とする。</t>
  </si>
  <si>
    <t>年</t>
  </si>
  <si>
    <r>
      <t>○　利用者実績表は、実地指導日までに</t>
    </r>
    <r>
      <rPr>
        <b/>
        <sz val="11"/>
        <rFont val="ＭＳ ゴシック"/>
        <family val="3"/>
      </rPr>
      <t>各単位ごと</t>
    </r>
    <r>
      <rPr>
        <sz val="11"/>
        <rFont val="ＭＳ 明朝"/>
        <family val="1"/>
      </rPr>
      <t>に作成し、実地指導・監査当日に提出してください。</t>
    </r>
  </si>
  <si>
    <t>○　利用者実績表は、「介護事業者課」のホームページからダウンロードできます。</t>
  </si>
  <si>
    <t>3時間以上
5時間未満</t>
  </si>
  <si>
    <t>5時間以上
7時間未満</t>
  </si>
  <si>
    <t>7時間以上
9時間未満</t>
  </si>
  <si>
    <t>9時間以上</t>
  </si>
  <si>
    <t>5時間未満
（Ａ）</t>
  </si>
  <si>
    <t>5時間以上
7時間未満
（Ｂ）</t>
  </si>
  <si>
    <t>7時間以上
（Ｃ）</t>
  </si>
  <si>
    <r>
      <t>（</t>
    </r>
    <r>
      <rPr>
        <b/>
        <sz val="11"/>
        <color indexed="10"/>
        <rFont val="HG丸ｺﾞｼｯｸM-PRO"/>
        <family val="3"/>
      </rPr>
      <t>通所介護の</t>
    </r>
    <r>
      <rPr>
        <b/>
        <sz val="11"/>
        <rFont val="HG丸ｺﾞｼｯｸM-PRO"/>
        <family val="3"/>
      </rPr>
      <t>サービス提供日別利用者数等調査票）</t>
    </r>
  </si>
  <si>
    <t>（通所介護のサービス提供日別利用者数等調査票）</t>
  </si>
  <si>
    <t>通所介護の年間利用延人数集計表</t>
  </si>
  <si>
    <t>※正月等の特別な期間を除いて毎日事業を実施している事業所については、④に6/7を乗じた平均利用延人数</t>
  </si>
  <si>
    <t>※「延人数」欄については、要介護者の合計と要支援者の（Ａ）～（Ｃ）の合計と（Ｄ）の合計の少ない方</t>
  </si>
  <si>
    <t>利用者実績表（通所介護のサービス提供日別利用者数等調査票）の作成について</t>
  </si>
  <si>
    <t>　　アドレス  http://www.pref.osaka.lg.jp/jigyoshido/kaigo/kaigoyoushiki.html</t>
  </si>
  <si>
    <t>（イ）の計算方法については考え方を整理し、平成26年度分より上記のような取扱い（サービス時間区分の乗数をかけない計算方法）に改めています。</t>
  </si>
  <si>
    <r>
      <t>○　利用者実績表は、４月から２月までの１１か月分を</t>
    </r>
    <r>
      <rPr>
        <b/>
        <sz val="11"/>
        <rFont val="ＭＳ ゴシック"/>
        <family val="3"/>
      </rPr>
      <t>各月ごとに</t>
    </r>
    <r>
      <rPr>
        <sz val="11"/>
        <rFont val="ＭＳ 明朝"/>
        <family val="1"/>
      </rPr>
      <t>作成してください。</t>
    </r>
  </si>
  <si>
    <t>月別集計表に記載ください</t>
  </si>
  <si>
    <t>平成　　　　年　４　月</t>
  </si>
  <si>
    <t>平成　　　　年　５　月</t>
  </si>
  <si>
    <t>平成　　　　年　６　月</t>
  </si>
  <si>
    <t>平成　　　　年　７　月</t>
  </si>
  <si>
    <t>平成　　　　年　８　月</t>
  </si>
  <si>
    <t>平成　　　　年　９　月</t>
  </si>
  <si>
    <t>平成　　　　年　１０　月</t>
  </si>
  <si>
    <t>平成　　　　年　１１　月</t>
  </si>
  <si>
    <t>平成　　　　年　１２　月</t>
  </si>
  <si>
    <t>平成　　　　年　１　月</t>
  </si>
  <si>
    <t>平成　　　　年　２　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</si>
</sst>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s>
  <fonts count="61">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sz val="14"/>
      <name val="ＭＳ Ｐゴシック"/>
      <family val="3"/>
    </font>
    <font>
      <b/>
      <sz val="11"/>
      <name val="ＭＳ Ｐゴシック"/>
      <family val="3"/>
    </font>
    <font>
      <sz val="16"/>
      <name val="ＭＳ Ｐゴシック"/>
      <family val="3"/>
    </font>
    <font>
      <b/>
      <sz val="12"/>
      <name val="HG丸ｺﾞｼｯｸM-PRO"/>
      <family val="3"/>
    </font>
    <font>
      <b/>
      <u val="single"/>
      <sz val="12"/>
      <name val="HG丸ｺﾞｼｯｸM-PRO"/>
      <family val="3"/>
    </font>
    <font>
      <b/>
      <u val="single"/>
      <sz val="16"/>
      <name val="HG丸ｺﾞｼｯｸM-PRO"/>
      <family val="3"/>
    </font>
    <font>
      <b/>
      <sz val="18"/>
      <name val="ＭＳ ゴシック"/>
      <family val="3"/>
    </font>
    <font>
      <b/>
      <sz val="11"/>
      <name val="HG丸ｺﾞｼｯｸM-PRO"/>
      <family val="3"/>
    </font>
    <font>
      <sz val="11"/>
      <name val="HG丸ｺﾞｼｯｸM-PRO"/>
      <family val="3"/>
    </font>
    <font>
      <sz val="9"/>
      <name val="ＭＳ ゴシック"/>
      <family val="3"/>
    </font>
    <font>
      <sz val="8"/>
      <name val="ＭＳ ゴシック"/>
      <family val="3"/>
    </font>
    <font>
      <sz val="8"/>
      <name val="ＭＳ Ｐゴシック"/>
      <family val="3"/>
    </font>
    <font>
      <sz val="12"/>
      <name val="ＭＳ Ｐゴシック"/>
      <family val="3"/>
    </font>
    <font>
      <b/>
      <sz val="11"/>
      <name val="ＭＳ ゴシック"/>
      <family val="3"/>
    </font>
    <font>
      <b/>
      <sz val="12"/>
      <name val="ＭＳ ゴシック"/>
      <family val="3"/>
    </font>
    <font>
      <sz val="11"/>
      <name val="ＭＳ 明朝"/>
      <family val="1"/>
    </font>
    <font>
      <b/>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style="medium"/>
      <top style="medium"/>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medium"/>
      <right style="dotted"/>
      <top style="dotted"/>
      <bottom style="dotted"/>
    </border>
    <border>
      <left style="dotted"/>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medium"/>
      <right style="dotted"/>
      <top>
        <color indexed="63"/>
      </top>
      <bottom style="dotted"/>
    </border>
    <border>
      <left style="medium"/>
      <right style="dotted"/>
      <top>
        <color indexed="63"/>
      </top>
      <bottom>
        <color indexed="63"/>
      </bottom>
    </border>
    <border>
      <left style="medium"/>
      <right style="thin"/>
      <top style="dotted"/>
      <bottom>
        <color indexed="63"/>
      </bottom>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thin"/>
      <top style="thin"/>
      <bottom style="thin"/>
    </border>
    <border diagonalUp="1">
      <left style="thin"/>
      <right>
        <color indexed="63"/>
      </right>
      <top style="thin"/>
      <bottom style="thin"/>
      <diagonal style="thin"/>
    </border>
    <border>
      <left style="medium"/>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dotted"/>
      <top style="dotted"/>
      <bottom>
        <color indexed="63"/>
      </bottom>
    </border>
    <border>
      <left style="dotted"/>
      <right style="medium"/>
      <top style="dotted"/>
      <bottom>
        <color indexed="63"/>
      </bottom>
    </border>
    <border>
      <left style="thin"/>
      <right style="medium"/>
      <top style="dotted"/>
      <bottom>
        <color indexed="63"/>
      </bottom>
    </border>
    <border>
      <left style="dotted"/>
      <right style="medium"/>
      <top>
        <color indexed="63"/>
      </top>
      <bottom style="dotted"/>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style="thin"/>
      <right>
        <color indexed="63"/>
      </right>
      <top>
        <color indexed="63"/>
      </top>
      <bottom style="dotted"/>
    </border>
    <border diagonalUp="1">
      <left style="thin"/>
      <right style="thin"/>
      <top style="thin"/>
      <bottom style="thin"/>
      <diagonal style="thin"/>
    </border>
    <border>
      <left>
        <color indexed="63"/>
      </left>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30">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7" fillId="0" borderId="0" xfId="0" applyFont="1" applyAlignment="1">
      <alignment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0" xfId="0" applyBorder="1" applyAlignment="1">
      <alignment vertical="top"/>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centerContinuous" vertical="center"/>
    </xf>
    <xf numFmtId="0" fontId="9" fillId="0" borderId="15" xfId="0" applyFont="1" applyBorder="1" applyAlignment="1">
      <alignment vertical="center"/>
    </xf>
    <xf numFmtId="0" fontId="0" fillId="0" borderId="0" xfId="0" applyBorder="1" applyAlignment="1">
      <alignment horizontal="right" vertical="center"/>
    </xf>
    <xf numFmtId="0" fontId="11" fillId="0" borderId="0" xfId="0" applyFont="1" applyAlignment="1">
      <alignment horizontal="centerContinuous" vertical="center"/>
    </xf>
    <xf numFmtId="189" fontId="4" fillId="0" borderId="22" xfId="48" applyNumberFormat="1" applyFont="1" applyFill="1" applyBorder="1" applyAlignment="1">
      <alignment vertical="center" shrinkToFit="1"/>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1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15" fillId="0" borderId="23" xfId="0" applyFont="1" applyFill="1" applyBorder="1" applyAlignment="1">
      <alignment horizontal="center" vertical="center" wrapText="1"/>
    </xf>
    <xf numFmtId="0" fontId="16" fillId="0" borderId="24" xfId="0" applyFont="1" applyFill="1" applyBorder="1" applyAlignment="1">
      <alignment horizontal="center" vertical="center"/>
    </xf>
    <xf numFmtId="0" fontId="17" fillId="0" borderId="25"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179" fontId="4" fillId="0" borderId="31" xfId="0" applyNumberFormat="1" applyFont="1" applyFill="1" applyBorder="1" applyAlignment="1">
      <alignment horizontal="right" vertical="center" shrinkToFit="1"/>
    </xf>
    <xf numFmtId="180" fontId="4" fillId="33" borderId="32" xfId="0" applyNumberFormat="1" applyFont="1" applyFill="1" applyBorder="1" applyAlignment="1">
      <alignment horizontal="center" vertical="center" shrinkToFit="1"/>
    </xf>
    <xf numFmtId="187" fontId="4" fillId="33" borderId="33" xfId="0" applyNumberFormat="1" applyFont="1" applyFill="1" applyBorder="1" applyAlignment="1">
      <alignment vertical="center" shrinkToFit="1"/>
    </xf>
    <xf numFmtId="187" fontId="4" fillId="33" borderId="34" xfId="0" applyNumberFormat="1" applyFont="1" applyFill="1" applyBorder="1" applyAlignment="1">
      <alignment vertical="center" shrinkToFit="1"/>
    </xf>
    <xf numFmtId="187" fontId="4" fillId="0" borderId="35" xfId="0" applyNumberFormat="1" applyFont="1" applyFill="1" applyBorder="1" applyAlignment="1">
      <alignment vertical="center" shrinkToFit="1"/>
    </xf>
    <xf numFmtId="187" fontId="4" fillId="33" borderId="36" xfId="0" applyNumberFormat="1" applyFont="1" applyFill="1" applyBorder="1" applyAlignment="1">
      <alignment vertical="center" shrinkToFit="1"/>
    </xf>
    <xf numFmtId="187" fontId="4" fillId="33" borderId="37" xfId="0" applyNumberFormat="1" applyFont="1" applyFill="1" applyBorder="1" applyAlignment="1">
      <alignment vertical="center" shrinkToFit="1"/>
    </xf>
    <xf numFmtId="187" fontId="4" fillId="0" borderId="38" xfId="0" applyNumberFormat="1" applyFont="1" applyFill="1" applyBorder="1" applyAlignment="1">
      <alignment vertical="center" shrinkToFit="1"/>
    </xf>
    <xf numFmtId="187" fontId="4" fillId="33" borderId="39" xfId="0" applyNumberFormat="1" applyFont="1" applyFill="1" applyBorder="1" applyAlignment="1">
      <alignment vertical="center" shrinkToFit="1"/>
    </xf>
    <xf numFmtId="187" fontId="4" fillId="0" borderId="40" xfId="0" applyNumberFormat="1" applyFont="1" applyFill="1" applyBorder="1" applyAlignment="1">
      <alignment vertical="center" shrinkToFit="1"/>
    </xf>
    <xf numFmtId="179" fontId="4" fillId="0" borderId="41" xfId="0" applyNumberFormat="1" applyFont="1" applyFill="1" applyBorder="1" applyAlignment="1">
      <alignment horizontal="right" vertical="center" shrinkToFit="1"/>
    </xf>
    <xf numFmtId="180" fontId="4" fillId="33" borderId="42" xfId="0" applyNumberFormat="1" applyFont="1" applyFill="1" applyBorder="1" applyAlignment="1">
      <alignment horizontal="center" vertical="center" shrinkToFit="1"/>
    </xf>
    <xf numFmtId="187" fontId="4" fillId="33" borderId="43" xfId="0" applyNumberFormat="1" applyFont="1" applyFill="1" applyBorder="1" applyAlignment="1">
      <alignment vertical="center" shrinkToFit="1"/>
    </xf>
    <xf numFmtId="187" fontId="4" fillId="33" borderId="44" xfId="0" applyNumberFormat="1" applyFont="1" applyFill="1" applyBorder="1" applyAlignment="1">
      <alignment vertical="center" shrinkToFit="1"/>
    </xf>
    <xf numFmtId="187" fontId="4" fillId="0" borderId="45" xfId="0" applyNumberFormat="1" applyFont="1" applyFill="1" applyBorder="1" applyAlignment="1">
      <alignment vertical="center" shrinkToFit="1"/>
    </xf>
    <xf numFmtId="187" fontId="4" fillId="33" borderId="46" xfId="0" applyNumberFormat="1" applyFont="1" applyFill="1" applyBorder="1" applyAlignment="1">
      <alignment vertical="center" shrinkToFit="1"/>
    </xf>
    <xf numFmtId="187" fontId="4" fillId="33" borderId="47" xfId="0" applyNumberFormat="1" applyFont="1" applyFill="1" applyBorder="1" applyAlignment="1">
      <alignment vertical="center" shrinkToFit="1"/>
    </xf>
    <xf numFmtId="187" fontId="4" fillId="0" borderId="44" xfId="0" applyNumberFormat="1" applyFont="1" applyFill="1" applyBorder="1" applyAlignment="1">
      <alignment vertical="center" shrinkToFit="1"/>
    </xf>
    <xf numFmtId="187" fontId="4" fillId="33" borderId="48" xfId="0" applyNumberFormat="1" applyFont="1" applyFill="1" applyBorder="1" applyAlignment="1">
      <alignment vertical="center" shrinkToFit="1"/>
    </xf>
    <xf numFmtId="179" fontId="4" fillId="0" borderId="49" xfId="0" applyNumberFormat="1" applyFont="1" applyFill="1" applyBorder="1" applyAlignment="1">
      <alignment horizontal="right" vertical="center" shrinkToFit="1"/>
    </xf>
    <xf numFmtId="179" fontId="4" fillId="0" borderId="50" xfId="0" applyNumberFormat="1" applyFont="1" applyFill="1" applyBorder="1" applyAlignment="1">
      <alignment horizontal="right" vertical="center" shrinkToFit="1"/>
    </xf>
    <xf numFmtId="187" fontId="4" fillId="33" borderId="51" xfId="0" applyNumberFormat="1" applyFont="1" applyFill="1" applyBorder="1" applyAlignment="1">
      <alignment vertical="center" shrinkToFit="1"/>
    </xf>
    <xf numFmtId="187" fontId="4" fillId="33" borderId="52" xfId="0" applyNumberFormat="1" applyFont="1" applyFill="1" applyBorder="1" applyAlignment="1">
      <alignment vertical="center" shrinkToFit="1"/>
    </xf>
    <xf numFmtId="187" fontId="4" fillId="0" borderId="53" xfId="0" applyNumberFormat="1" applyFont="1" applyFill="1" applyBorder="1" applyAlignment="1">
      <alignment vertical="center" shrinkToFit="1"/>
    </xf>
    <xf numFmtId="187" fontId="4" fillId="33" borderId="54" xfId="0" applyNumberFormat="1" applyFont="1" applyFill="1" applyBorder="1" applyAlignment="1">
      <alignment vertical="center" shrinkToFit="1"/>
    </xf>
    <xf numFmtId="187" fontId="4" fillId="33" borderId="55" xfId="0" applyNumberFormat="1" applyFont="1" applyFill="1" applyBorder="1" applyAlignment="1">
      <alignment vertical="center" shrinkToFit="1"/>
    </xf>
    <xf numFmtId="187" fontId="4" fillId="0" borderId="56" xfId="0" applyNumberFormat="1" applyFont="1" applyFill="1" applyBorder="1" applyAlignment="1">
      <alignment vertical="center" shrinkToFit="1"/>
    </xf>
    <xf numFmtId="187" fontId="4" fillId="33" borderId="57" xfId="0" applyNumberFormat="1" applyFont="1" applyFill="1" applyBorder="1" applyAlignment="1">
      <alignment vertical="center" shrinkToFit="1"/>
    </xf>
    <xf numFmtId="187" fontId="4" fillId="0" borderId="58" xfId="0" applyNumberFormat="1" applyFont="1" applyFill="1" applyBorder="1" applyAlignment="1">
      <alignment vertical="center" shrinkToFit="1"/>
    </xf>
    <xf numFmtId="187" fontId="4" fillId="0" borderId="59" xfId="0" applyNumberFormat="1" applyFont="1" applyFill="1" applyBorder="1" applyAlignment="1">
      <alignment vertical="center" shrinkToFit="1"/>
    </xf>
    <xf numFmtId="187" fontId="4" fillId="0" borderId="60" xfId="0" applyNumberFormat="1" applyFont="1" applyFill="1" applyBorder="1" applyAlignment="1">
      <alignment vertical="center" shrinkToFit="1"/>
    </xf>
    <xf numFmtId="187" fontId="4" fillId="0" borderId="61" xfId="0" applyNumberFormat="1" applyFont="1" applyFill="1" applyBorder="1" applyAlignment="1">
      <alignment vertical="center" shrinkToFit="1"/>
    </xf>
    <xf numFmtId="187" fontId="4" fillId="0" borderId="62" xfId="0" applyNumberFormat="1" applyFont="1" applyFill="1" applyBorder="1" applyAlignment="1">
      <alignment vertical="center" shrinkToFit="1"/>
    </xf>
    <xf numFmtId="0" fontId="18" fillId="0" borderId="0" xfId="0" applyFont="1" applyFill="1" applyAlignment="1">
      <alignment vertical="center" shrinkToFit="1"/>
    </xf>
    <xf numFmtId="0" fontId="4" fillId="0" borderId="63"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64" xfId="0" applyFont="1" applyFill="1" applyBorder="1" applyAlignment="1">
      <alignment vertical="center" shrinkToFit="1"/>
    </xf>
    <xf numFmtId="0" fontId="4" fillId="0" borderId="65"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58" xfId="48" applyNumberFormat="1" applyFont="1" applyFill="1" applyBorder="1" applyAlignment="1">
      <alignment vertical="center" shrinkToFit="1"/>
    </xf>
    <xf numFmtId="189" fontId="4" fillId="0" borderId="23" xfId="48" applyNumberFormat="1" applyFont="1" applyFill="1" applyBorder="1" applyAlignment="1">
      <alignment horizontal="right" vertical="center" shrinkToFit="1"/>
    </xf>
    <xf numFmtId="189" fontId="4" fillId="0" borderId="30" xfId="48" applyNumberFormat="1" applyFont="1" applyFill="1" applyBorder="1" applyAlignment="1">
      <alignment horizontal="right" vertical="center" shrinkToFit="1"/>
    </xf>
    <xf numFmtId="189" fontId="4" fillId="0" borderId="66" xfId="48" applyNumberFormat="1" applyFont="1" applyFill="1" applyBorder="1" applyAlignment="1">
      <alignment horizontal="right" vertical="center" shrinkToFit="1"/>
    </xf>
    <xf numFmtId="189" fontId="4" fillId="0" borderId="28" xfId="48" applyNumberFormat="1" applyFont="1" applyFill="1" applyBorder="1" applyAlignment="1">
      <alignment horizontal="right" vertical="center" shrinkToFit="1"/>
    </xf>
    <xf numFmtId="189" fontId="4" fillId="0" borderId="67" xfId="48" applyNumberFormat="1" applyFont="1" applyFill="1" applyBorder="1" applyAlignment="1">
      <alignment horizontal="right" vertical="center" shrinkToFit="1"/>
    </xf>
    <xf numFmtId="189" fontId="4" fillId="0" borderId="68" xfId="48" applyNumberFormat="1" applyFont="1" applyFill="1" applyBorder="1" applyAlignment="1">
      <alignment horizontal="right" vertical="center" shrinkToFit="1"/>
    </xf>
    <xf numFmtId="189" fontId="4" fillId="0" borderId="69" xfId="48" applyNumberFormat="1" applyFont="1" applyFill="1" applyBorder="1" applyAlignment="1">
      <alignment horizontal="right" vertical="center" shrinkToFit="1"/>
    </xf>
    <xf numFmtId="189" fontId="4" fillId="0" borderId="70" xfId="0" applyNumberFormat="1" applyFont="1" applyFill="1" applyBorder="1" applyAlignment="1">
      <alignment vertical="center" shrinkToFit="1"/>
    </xf>
    <xf numFmtId="189" fontId="4" fillId="0" borderId="71" xfId="0" applyNumberFormat="1" applyFont="1" applyFill="1" applyBorder="1" applyAlignment="1">
      <alignment vertical="center" shrinkToFit="1"/>
    </xf>
    <xf numFmtId="189" fontId="4" fillId="0" borderId="72" xfId="48" applyNumberFormat="1" applyFont="1" applyFill="1" applyBorder="1" applyAlignment="1">
      <alignment horizontal="right" vertical="center" shrinkToFi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xf>
    <xf numFmtId="189" fontId="2" fillId="0" borderId="0" xfId="48" applyNumberFormat="1" applyFont="1" applyFill="1" applyBorder="1" applyAlignment="1">
      <alignment vertical="top"/>
    </xf>
    <xf numFmtId="189" fontId="4" fillId="0" borderId="0" xfId="48"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0" fontId="18" fillId="0" borderId="0" xfId="0" applyFont="1" applyFill="1" applyAlignment="1">
      <alignment vertical="center"/>
    </xf>
    <xf numFmtId="0" fontId="4" fillId="0" borderId="0" xfId="0" applyFont="1" applyFill="1" applyAlignment="1">
      <alignment vertical="center"/>
    </xf>
    <xf numFmtId="179" fontId="4" fillId="0" borderId="73" xfId="0" applyNumberFormat="1" applyFont="1" applyFill="1" applyBorder="1" applyAlignment="1">
      <alignment horizontal="right" vertical="center" shrinkToFit="1"/>
    </xf>
    <xf numFmtId="180" fontId="4" fillId="33" borderId="74" xfId="0" applyNumberFormat="1" applyFont="1" applyFill="1" applyBorder="1" applyAlignment="1">
      <alignment horizontal="center" vertical="center" shrinkToFit="1"/>
    </xf>
    <xf numFmtId="187" fontId="4" fillId="0" borderId="75" xfId="0" applyNumberFormat="1" applyFont="1" applyFill="1" applyBorder="1" applyAlignment="1">
      <alignment vertical="center" shrinkToFit="1"/>
    </xf>
    <xf numFmtId="187" fontId="4" fillId="0" borderId="52" xfId="0" applyNumberFormat="1" applyFont="1" applyFill="1" applyBorder="1" applyAlignment="1">
      <alignment vertical="center" shrinkToFit="1"/>
    </xf>
    <xf numFmtId="180" fontId="4" fillId="33" borderId="76" xfId="0" applyNumberFormat="1" applyFont="1" applyFill="1" applyBorder="1" applyAlignment="1">
      <alignment horizontal="center" vertical="center" shrinkToFit="1"/>
    </xf>
    <xf numFmtId="187" fontId="4" fillId="33" borderId="77" xfId="0" applyNumberFormat="1" applyFont="1" applyFill="1" applyBorder="1" applyAlignment="1">
      <alignment vertical="center" shrinkToFit="1"/>
    </xf>
    <xf numFmtId="187" fontId="4" fillId="33" borderId="78" xfId="0" applyNumberFormat="1" applyFont="1" applyFill="1" applyBorder="1" applyAlignment="1">
      <alignment vertical="center" shrinkToFit="1"/>
    </xf>
    <xf numFmtId="187" fontId="4" fillId="0" borderId="79" xfId="0" applyNumberFormat="1" applyFont="1" applyFill="1" applyBorder="1" applyAlignment="1">
      <alignment vertical="center" shrinkToFit="1"/>
    </xf>
    <xf numFmtId="187" fontId="4" fillId="33" borderId="80" xfId="0" applyNumberFormat="1" applyFont="1" applyFill="1" applyBorder="1" applyAlignment="1">
      <alignment vertical="center" shrinkToFit="1"/>
    </xf>
    <xf numFmtId="187" fontId="4" fillId="33" borderId="81" xfId="0" applyNumberFormat="1" applyFont="1" applyFill="1" applyBorder="1" applyAlignment="1">
      <alignment vertical="center" shrinkToFit="1"/>
    </xf>
    <xf numFmtId="187" fontId="4" fillId="0" borderId="78" xfId="0" applyNumberFormat="1" applyFont="1" applyFill="1" applyBorder="1" applyAlignment="1">
      <alignment vertical="center" shrinkToFit="1"/>
    </xf>
    <xf numFmtId="187" fontId="4" fillId="33" borderId="82" xfId="0" applyNumberFormat="1" applyFont="1" applyFill="1" applyBorder="1" applyAlignment="1">
      <alignment vertical="center" shrinkToFit="1"/>
    </xf>
    <xf numFmtId="4" fontId="0" fillId="0" borderId="10" xfId="0" applyNumberFormat="1" applyBorder="1" applyAlignment="1">
      <alignment horizontal="center" vertical="center"/>
    </xf>
    <xf numFmtId="189" fontId="0" fillId="34" borderId="83" xfId="0" applyNumberFormat="1" applyFill="1" applyBorder="1" applyAlignment="1">
      <alignment horizontal="center" vertical="center"/>
    </xf>
    <xf numFmtId="189" fontId="0" fillId="0" borderId="10" xfId="0" applyNumberFormat="1" applyBorder="1" applyAlignment="1">
      <alignment horizontal="right" vertical="center"/>
    </xf>
    <xf numFmtId="189" fontId="0" fillId="0" borderId="10" xfId="0" applyNumberFormat="1" applyFill="1" applyBorder="1" applyAlignment="1">
      <alignment horizontal="right" vertical="center"/>
    </xf>
    <xf numFmtId="189" fontId="0" fillId="0" borderId="84" xfId="0" applyNumberFormat="1" applyFill="1" applyBorder="1" applyAlignment="1">
      <alignment horizontal="right" vertical="center"/>
    </xf>
    <xf numFmtId="189" fontId="0" fillId="0" borderId="84" xfId="0" applyNumberFormat="1" applyBorder="1" applyAlignment="1">
      <alignment horizontal="right" vertical="center"/>
    </xf>
    <xf numFmtId="189" fontId="0" fillId="0" borderId="84" xfId="0" applyNumberFormat="1" applyFill="1" applyBorder="1" applyAlignment="1">
      <alignment horizontal="center" vertical="center"/>
    </xf>
    <xf numFmtId="187" fontId="4" fillId="0" borderId="85" xfId="0" applyNumberFormat="1" applyFont="1" applyFill="1" applyBorder="1" applyAlignment="1">
      <alignment vertical="center" shrinkToFit="1"/>
    </xf>
    <xf numFmtId="187" fontId="4" fillId="0" borderId="86" xfId="0" applyNumberFormat="1" applyFont="1" applyFill="1" applyBorder="1" applyAlignment="1">
      <alignment vertical="center" shrinkToFit="1"/>
    </xf>
    <xf numFmtId="187" fontId="4" fillId="0" borderId="87" xfId="0" applyNumberFormat="1" applyFont="1" applyFill="1" applyBorder="1" applyAlignment="1">
      <alignment vertical="center" shrinkToFit="1"/>
    </xf>
    <xf numFmtId="187" fontId="4" fillId="0" borderId="88" xfId="0" applyNumberFormat="1" applyFont="1" applyFill="1" applyBorder="1" applyAlignment="1">
      <alignment vertical="center" shrinkToFit="1"/>
    </xf>
    <xf numFmtId="187" fontId="4" fillId="0" borderId="89" xfId="0" applyNumberFormat="1" applyFont="1" applyFill="1" applyBorder="1" applyAlignment="1">
      <alignment vertical="center" shrinkToFit="1"/>
    </xf>
    <xf numFmtId="189" fontId="4" fillId="0" borderId="90" xfId="48" applyNumberFormat="1" applyFont="1" applyFill="1" applyBorder="1" applyAlignment="1">
      <alignment vertical="center" shrinkToFit="1"/>
    </xf>
    <xf numFmtId="187" fontId="4" fillId="33" borderId="34" xfId="0" applyNumberFormat="1" applyFont="1" applyFill="1" applyBorder="1" applyAlignment="1" applyProtection="1">
      <alignment vertical="center" shrinkToFit="1"/>
      <protection locked="0"/>
    </xf>
    <xf numFmtId="187" fontId="4" fillId="33" borderId="44" xfId="0" applyNumberFormat="1" applyFont="1" applyFill="1" applyBorder="1" applyAlignment="1" applyProtection="1">
      <alignment vertical="center" shrinkToFit="1"/>
      <protection locked="0"/>
    </xf>
    <xf numFmtId="187" fontId="4" fillId="33" borderId="46" xfId="0" applyNumberFormat="1" applyFont="1" applyFill="1" applyBorder="1" applyAlignment="1" applyProtection="1">
      <alignment vertical="center" shrinkToFit="1"/>
      <protection locked="0"/>
    </xf>
    <xf numFmtId="187" fontId="4" fillId="33" borderId="48" xfId="0" applyNumberFormat="1" applyFont="1" applyFill="1" applyBorder="1" applyAlignment="1" applyProtection="1">
      <alignment vertical="center" shrinkToFit="1"/>
      <protection locked="0"/>
    </xf>
    <xf numFmtId="187" fontId="4" fillId="33" borderId="36" xfId="0" applyNumberFormat="1" applyFont="1" applyFill="1" applyBorder="1" applyAlignment="1" applyProtection="1">
      <alignment vertical="center" shrinkToFit="1"/>
      <protection locked="0"/>
    </xf>
    <xf numFmtId="187" fontId="4" fillId="33" borderId="37" xfId="0" applyNumberFormat="1" applyFont="1" applyFill="1" applyBorder="1" applyAlignment="1" applyProtection="1">
      <alignment vertical="center" shrinkToFit="1"/>
      <protection locked="0"/>
    </xf>
    <xf numFmtId="187" fontId="4" fillId="33" borderId="47" xfId="0" applyNumberFormat="1" applyFont="1" applyFill="1" applyBorder="1" applyAlignment="1" applyProtection="1">
      <alignment vertical="center" shrinkToFit="1"/>
      <protection locked="0"/>
    </xf>
    <xf numFmtId="187" fontId="4" fillId="33" borderId="39" xfId="0" applyNumberFormat="1" applyFont="1" applyFill="1" applyBorder="1" applyAlignment="1" applyProtection="1">
      <alignment vertical="center" shrinkToFit="1"/>
      <protection locked="0"/>
    </xf>
    <xf numFmtId="0" fontId="0" fillId="33" borderId="10" xfId="0" applyNumberFormat="1" applyFill="1" applyBorder="1" applyAlignment="1" applyProtection="1">
      <alignment horizontal="center" vertical="center"/>
      <protection locked="0"/>
    </xf>
    <xf numFmtId="180" fontId="4" fillId="33" borderId="32" xfId="0" applyNumberFormat="1" applyFont="1" applyFill="1" applyBorder="1" applyAlignment="1" applyProtection="1">
      <alignment horizontal="center" vertical="center" shrinkToFit="1"/>
      <protection locked="0"/>
    </xf>
    <xf numFmtId="180" fontId="4" fillId="33" borderId="42" xfId="0" applyNumberFormat="1" applyFont="1" applyFill="1" applyBorder="1" applyAlignment="1" applyProtection="1">
      <alignment horizontal="center" vertical="center" shrinkToFit="1"/>
      <protection locked="0"/>
    </xf>
    <xf numFmtId="0" fontId="4" fillId="35" borderId="12" xfId="0" applyFont="1" applyFill="1" applyBorder="1" applyAlignment="1" applyProtection="1">
      <alignment vertical="center"/>
      <protection locked="0"/>
    </xf>
    <xf numFmtId="0" fontId="4" fillId="35" borderId="12" xfId="0" applyFont="1" applyFill="1" applyBorder="1" applyAlignment="1" applyProtection="1">
      <alignment horizontal="left" vertical="center"/>
      <protection locked="0"/>
    </xf>
    <xf numFmtId="0" fontId="4" fillId="35" borderId="12" xfId="0" applyFont="1" applyFill="1" applyBorder="1" applyAlignment="1">
      <alignment vertical="center"/>
    </xf>
    <xf numFmtId="0" fontId="4" fillId="35" borderId="12"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vertical="center" wrapText="1"/>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Border="1" applyAlignment="1">
      <alignment horizontal="center" vertical="center"/>
    </xf>
    <xf numFmtId="0" fontId="15" fillId="0" borderId="89" xfId="0" applyFont="1" applyFill="1" applyBorder="1" applyAlignment="1">
      <alignment horizontal="center" vertical="center" wrapText="1" shrinkToFit="1"/>
    </xf>
    <xf numFmtId="0" fontId="15" fillId="0" borderId="69" xfId="0" applyFont="1" applyFill="1" applyBorder="1" applyAlignment="1">
      <alignment horizontal="center" vertical="center" wrapText="1" shrinkToFit="1"/>
    </xf>
    <xf numFmtId="189" fontId="4" fillId="0" borderId="70" xfId="48" applyNumberFormat="1" applyFont="1" applyFill="1" applyBorder="1" applyAlignment="1">
      <alignment horizontal="center" vertical="center" shrinkToFit="1"/>
    </xf>
    <xf numFmtId="189" fontId="4" fillId="0" borderId="94" xfId="48" applyNumberFormat="1" applyFont="1" applyFill="1" applyBorder="1" applyAlignment="1">
      <alignment horizontal="center" vertical="center" shrinkToFit="1"/>
    </xf>
    <xf numFmtId="189" fontId="4" fillId="0" borderId="72" xfId="48" applyNumberFormat="1" applyFont="1" applyFill="1" applyBorder="1" applyAlignment="1">
      <alignment horizontal="center" vertical="center" shrinkToFit="1"/>
    </xf>
    <xf numFmtId="0" fontId="14" fillId="0" borderId="10" xfId="0" applyFont="1" applyFill="1" applyBorder="1" applyAlignment="1">
      <alignment horizontal="center" vertical="center"/>
    </xf>
    <xf numFmtId="189" fontId="4" fillId="33" borderId="70" xfId="48" applyNumberFormat="1" applyFont="1" applyFill="1" applyBorder="1" applyAlignment="1" applyProtection="1">
      <alignment horizontal="center" vertical="center" shrinkToFit="1"/>
      <protection locked="0"/>
    </xf>
    <xf numFmtId="189" fontId="4" fillId="33" borderId="94" xfId="48" applyNumberFormat="1" applyFont="1" applyFill="1" applyBorder="1" applyAlignment="1" applyProtection="1">
      <alignment horizontal="center" vertical="center" shrinkToFit="1"/>
      <protection locked="0"/>
    </xf>
    <xf numFmtId="189" fontId="4" fillId="33" borderId="72" xfId="48" applyNumberFormat="1" applyFont="1" applyFill="1" applyBorder="1" applyAlignment="1" applyProtection="1">
      <alignment horizontal="center" vertical="center" shrinkToFit="1"/>
      <protection locked="0"/>
    </xf>
    <xf numFmtId="0" fontId="4" fillId="0" borderId="0" xfId="0" applyFont="1" applyFill="1" applyAlignment="1">
      <alignment horizontal="left" vertical="center" wrapText="1"/>
    </xf>
    <xf numFmtId="0" fontId="4" fillId="0" borderId="85" xfId="0" applyFont="1" applyFill="1" applyBorder="1" applyAlignment="1">
      <alignment horizontal="center" vertical="center" wrapText="1"/>
    </xf>
    <xf numFmtId="0" fontId="4" fillId="0" borderId="95" xfId="0" applyFont="1" applyFill="1" applyBorder="1" applyAlignment="1">
      <alignment horizontal="center" vertical="center"/>
    </xf>
    <xf numFmtId="0" fontId="4" fillId="0" borderId="0" xfId="0" applyFont="1" applyFill="1" applyBorder="1" applyAlignment="1">
      <alignment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left" vertical="center"/>
    </xf>
    <xf numFmtId="0" fontId="14" fillId="0" borderId="96" xfId="0" applyFont="1" applyFill="1" applyBorder="1" applyAlignment="1" applyProtection="1">
      <alignment horizontal="center" vertical="center"/>
      <protection/>
    </xf>
    <xf numFmtId="0" fontId="14" fillId="0" borderId="71" xfId="0" applyFont="1" applyFill="1" applyBorder="1" applyAlignment="1" applyProtection="1">
      <alignment horizontal="center" vertical="center"/>
      <protection/>
    </xf>
    <xf numFmtId="0" fontId="14" fillId="0" borderId="97" xfId="0" applyFont="1" applyFill="1" applyBorder="1" applyAlignment="1" applyProtection="1">
      <alignment horizontal="center" vertical="center"/>
      <protection/>
    </xf>
    <xf numFmtId="0" fontId="4" fillId="0" borderId="91" xfId="0" applyFont="1" applyFill="1" applyBorder="1" applyAlignment="1">
      <alignment horizontal="center" vertical="center" shrinkToFit="1"/>
    </xf>
    <xf numFmtId="0" fontId="4" fillId="0" borderId="93"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14" fillId="0" borderId="96" xfId="0" applyFont="1" applyFill="1" applyBorder="1" applyAlignment="1" applyProtection="1">
      <alignment horizontal="center" vertical="center"/>
      <protection locked="0"/>
    </xf>
    <xf numFmtId="0" fontId="14" fillId="0" borderId="71"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4" fillId="0" borderId="96"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97" xfId="0" applyFont="1" applyFill="1" applyBorder="1" applyAlignment="1">
      <alignment horizontal="center" vertical="center"/>
    </xf>
    <xf numFmtId="0" fontId="0" fillId="0" borderId="0" xfId="0" applyAlignment="1">
      <alignment horizontal="distributed" vertical="center"/>
    </xf>
    <xf numFmtId="0" fontId="0" fillId="0" borderId="100" xfId="0" applyBorder="1" applyAlignment="1">
      <alignment horizontal="distributed" vertical="center"/>
    </xf>
    <xf numFmtId="0" fontId="0" fillId="0" borderId="0" xfId="0" applyBorder="1" applyAlignment="1">
      <alignment horizontal="left" vertical="center" wrapText="1"/>
    </xf>
    <xf numFmtId="0" fontId="0" fillId="0" borderId="12" xfId="0" applyBorder="1" applyAlignment="1">
      <alignment horizontal="right" vertical="center"/>
    </xf>
    <xf numFmtId="0" fontId="0" fillId="0" borderId="11" xfId="0" applyBorder="1" applyAlignment="1">
      <alignment horizontal="right" vertical="center"/>
    </xf>
    <xf numFmtId="0" fontId="59" fillId="0" borderId="15" xfId="0" applyFont="1" applyBorder="1" applyAlignment="1">
      <alignment horizontal="right" vertical="center" wrapText="1"/>
    </xf>
    <xf numFmtId="0" fontId="0" fillId="0" borderId="68" xfId="0" applyFill="1" applyBorder="1" applyAlignment="1">
      <alignment vertical="center"/>
    </xf>
    <xf numFmtId="0" fontId="0" fillId="0" borderId="0" xfId="0" applyFill="1" applyBorder="1" applyAlignment="1">
      <alignment vertical="center"/>
    </xf>
    <xf numFmtId="0" fontId="0" fillId="0" borderId="0" xfId="0" applyBorder="1" applyAlignment="1">
      <alignment horizontal="left" vertical="center" wrapText="1" indent="1"/>
    </xf>
    <xf numFmtId="0" fontId="0" fillId="33" borderId="12" xfId="0" applyNumberFormat="1" applyFill="1" applyBorder="1" applyAlignment="1" applyProtection="1">
      <alignment horizontal="center" vertical="center"/>
      <protection locked="0"/>
    </xf>
    <xf numFmtId="0" fontId="0" fillId="33" borderId="11" xfId="0" applyNumberFormat="1" applyFill="1" applyBorder="1" applyAlignment="1" applyProtection="1">
      <alignment horizontal="center" vertical="center"/>
      <protection locked="0"/>
    </xf>
    <xf numFmtId="0" fontId="0" fillId="33" borderId="13" xfId="0" applyNumberFormat="1" applyFill="1" applyBorder="1" applyAlignment="1" applyProtection="1">
      <alignment horizontal="center" vertical="center"/>
      <protection locked="0"/>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3" borderId="13" xfId="0" applyFont="1" applyFill="1" applyBorder="1" applyAlignment="1" applyProtection="1">
      <alignment vertical="center"/>
      <protection locked="0"/>
    </xf>
    <xf numFmtId="0" fontId="0" fillId="0" borderId="18" xfId="0" applyBorder="1" applyAlignment="1">
      <alignment horizontal="left" vertical="center" wrapText="1"/>
    </xf>
    <xf numFmtId="0" fontId="0" fillId="0" borderId="68"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9" fillId="0" borderId="0" xfId="0" applyFont="1" applyBorder="1" applyAlignment="1">
      <alignment horizontal="left" vertical="center"/>
    </xf>
    <xf numFmtId="189" fontId="0" fillId="0" borderId="0" xfId="0" applyNumberFormat="1" applyFill="1" applyBorder="1" applyAlignment="1">
      <alignment horizontal="left" vertical="center"/>
    </xf>
    <xf numFmtId="0" fontId="0" fillId="0" borderId="0" xfId="0" applyBorder="1" applyAlignment="1">
      <alignment horizontal="distributed"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68" xfId="0" applyBorder="1" applyAlignment="1">
      <alignment vertical="center"/>
    </xf>
    <xf numFmtId="0" fontId="0" fillId="0" borderId="0" xfId="0" applyBorder="1" applyAlignment="1">
      <alignment vertical="center"/>
    </xf>
    <xf numFmtId="0" fontId="20" fillId="0" borderId="0" xfId="0" applyFont="1" applyFill="1" applyAlignment="1">
      <alignment horizontal="center" vertical="center"/>
    </xf>
    <xf numFmtId="0" fontId="21" fillId="0" borderId="0" xfId="0" applyFont="1" applyFill="1" applyAlignment="1">
      <alignment horizontal="left" vertical="center"/>
    </xf>
    <xf numFmtId="0" fontId="19" fillId="0" borderId="0" xfId="0" applyFont="1" applyFill="1" applyAlignment="1">
      <alignment horizontal="center" vertical="center"/>
    </xf>
    <xf numFmtId="187" fontId="4" fillId="0" borderId="0" xfId="0" applyNumberFormat="1" applyFont="1" applyFill="1" applyBorder="1" applyAlignment="1">
      <alignment horizontal="center" vertical="center" shrinkToFit="1"/>
    </xf>
    <xf numFmtId="189" fontId="4" fillId="33" borderId="70" xfId="48" applyNumberFormat="1" applyFont="1" applyFill="1" applyBorder="1" applyAlignment="1">
      <alignment horizontal="center" vertical="center" shrinkToFit="1"/>
    </xf>
    <xf numFmtId="189" fontId="4" fillId="33" borderId="94" xfId="48" applyNumberFormat="1" applyFont="1" applyFill="1" applyBorder="1" applyAlignment="1">
      <alignment horizontal="center" vertical="center" shrinkToFit="1"/>
    </xf>
    <xf numFmtId="189" fontId="4" fillId="33" borderId="72" xfId="48"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9048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9048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9048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9048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46</xdr:row>
      <xdr:rowOff>0</xdr:rowOff>
    </xdr:from>
    <xdr:ext cx="85725" cy="200025"/>
    <xdr:sp fLocksText="0">
      <xdr:nvSpPr>
        <xdr:cNvPr id="1" name="Text Box 1"/>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46</xdr:row>
      <xdr:rowOff>0</xdr:rowOff>
    </xdr:from>
    <xdr:ext cx="85725" cy="200025"/>
    <xdr:sp fLocksText="0">
      <xdr:nvSpPr>
        <xdr:cNvPr id="2" name="Text Box 2"/>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0</xdr:rowOff>
    </xdr:from>
    <xdr:ext cx="85725" cy="200025"/>
    <xdr:sp fLocksText="0">
      <xdr:nvSpPr>
        <xdr:cNvPr id="3" name="Text Box 3"/>
        <xdr:cNvSpPr txBox="1">
          <a:spLocks noChangeArrowheads="1"/>
        </xdr:cNvSpPr>
      </xdr:nvSpPr>
      <xdr:spPr>
        <a:xfrm>
          <a:off x="9144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114300</xdr:rowOff>
    </xdr:from>
    <xdr:ext cx="76200" cy="209550"/>
    <xdr:sp fLocksText="0">
      <xdr:nvSpPr>
        <xdr:cNvPr id="1" name="Text Box 1"/>
        <xdr:cNvSpPr txBox="1">
          <a:spLocks noChangeArrowheads="1"/>
        </xdr:cNvSpPr>
      </xdr:nvSpPr>
      <xdr:spPr>
        <a:xfrm>
          <a:off x="876300" y="603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0</xdr:rowOff>
    </xdr:from>
    <xdr:ext cx="76200" cy="209550"/>
    <xdr:sp fLocksText="0">
      <xdr:nvSpPr>
        <xdr:cNvPr id="2" name="Text Box 2"/>
        <xdr:cNvSpPr txBox="1">
          <a:spLocks noChangeArrowheads="1"/>
        </xdr:cNvSpPr>
      </xdr:nvSpPr>
      <xdr:spPr>
        <a:xfrm>
          <a:off x="876300"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0</xdr:rowOff>
    </xdr:from>
    <xdr:ext cx="76200" cy="209550"/>
    <xdr:sp fLocksText="0">
      <xdr:nvSpPr>
        <xdr:cNvPr id="3" name="Text Box 3"/>
        <xdr:cNvSpPr txBox="1">
          <a:spLocks noChangeArrowheads="1"/>
        </xdr:cNvSpPr>
      </xdr:nvSpPr>
      <xdr:spPr>
        <a:xfrm>
          <a:off x="904875"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447675</xdr:colOff>
      <xdr:row>13</xdr:row>
      <xdr:rowOff>19050</xdr:rowOff>
    </xdr:from>
    <xdr:to>
      <xdr:col>5</xdr:col>
      <xdr:colOff>361950</xdr:colOff>
      <xdr:row>16</xdr:row>
      <xdr:rowOff>28575</xdr:rowOff>
    </xdr:to>
    <xdr:sp>
      <xdr:nvSpPr>
        <xdr:cNvPr id="4" name="AutoShape 6"/>
        <xdr:cNvSpPr>
          <a:spLocks/>
        </xdr:cNvSpPr>
      </xdr:nvSpPr>
      <xdr:spPr>
        <a:xfrm>
          <a:off x="1352550" y="2847975"/>
          <a:ext cx="1019175" cy="638175"/>
        </a:xfrm>
        <a:prstGeom prst="wedgeRoundRectCallout">
          <a:avLst>
            <a:gd name="adj1" fmla="val -43458"/>
            <a:gd name="adj2" fmla="val 66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運営規程に定める定員を記入してください。</a:t>
          </a:r>
        </a:p>
      </xdr:txBody>
    </xdr:sp>
    <xdr:clientData/>
  </xdr:twoCellAnchor>
  <xdr:twoCellAnchor>
    <xdr:from>
      <xdr:col>5</xdr:col>
      <xdr:colOff>419100</xdr:colOff>
      <xdr:row>23</xdr:row>
      <xdr:rowOff>180975</xdr:rowOff>
    </xdr:from>
    <xdr:to>
      <xdr:col>10</xdr:col>
      <xdr:colOff>180975</xdr:colOff>
      <xdr:row>27</xdr:row>
      <xdr:rowOff>142875</xdr:rowOff>
    </xdr:to>
    <xdr:sp>
      <xdr:nvSpPr>
        <xdr:cNvPr id="5" name="AutoShape 7"/>
        <xdr:cNvSpPr>
          <a:spLocks/>
        </xdr:cNvSpPr>
      </xdr:nvSpPr>
      <xdr:spPr>
        <a:xfrm>
          <a:off x="2428875" y="5305425"/>
          <a:ext cx="2524125" cy="762000"/>
        </a:xfrm>
        <a:prstGeom prst="wedgeRoundRectCallout">
          <a:avLst>
            <a:gd name="adj1" fmla="val -7736"/>
            <a:gd name="adj2" fmla="val -8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利用実績を各利用時間ごとの延べ利用者数を記入してください。（暫定プラン、認知症デイの利用者は含みません。）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17</xdr:row>
      <xdr:rowOff>104775</xdr:rowOff>
    </xdr:from>
    <xdr:to>
      <xdr:col>14</xdr:col>
      <xdr:colOff>438150</xdr:colOff>
      <xdr:row>21</xdr:row>
      <xdr:rowOff>0</xdr:rowOff>
    </xdr:to>
    <xdr:sp>
      <xdr:nvSpPr>
        <xdr:cNvPr id="6" name="AutoShape 8"/>
        <xdr:cNvSpPr>
          <a:spLocks/>
        </xdr:cNvSpPr>
      </xdr:nvSpPr>
      <xdr:spPr>
        <a:xfrm>
          <a:off x="6048375" y="3657600"/>
          <a:ext cx="1371600" cy="609600"/>
        </a:xfrm>
        <a:prstGeom prst="wedgeRoundRectCallout">
          <a:avLst>
            <a:gd name="adj1" fmla="val -4861"/>
            <a:gd name="adj2" fmla="val 96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日のうちで同時にサービス提供を行った者の最大数を記入してください。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4772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D16" activePane="bottomRight" state="frozen"/>
      <selection pane="topLeft" activeCell="C47" sqref="C47"/>
      <selection pane="topRight" activeCell="C47" sqref="C47"/>
      <selection pane="bottomLeft" activeCell="C47" sqref="C47"/>
      <selection pane="bottomRight" activeCell="F17" sqref="F17"/>
    </sheetView>
  </sheetViews>
  <sheetFormatPr defaultColWidth="9.00390625" defaultRowHeight="13.5"/>
  <cols>
    <col min="1" max="1" width="7.50390625" style="41" customWidth="1"/>
    <col min="2" max="2" width="4.00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75">
        <f>'月別集計'!C4</f>
        <v>0</v>
      </c>
      <c r="E4" s="176"/>
      <c r="F4" s="176"/>
      <c r="G4" s="176"/>
      <c r="H4" s="176"/>
      <c r="I4" s="176"/>
      <c r="J4" s="176"/>
      <c r="K4" s="176"/>
      <c r="L4" s="176"/>
      <c r="M4" s="177"/>
      <c r="N4" s="33"/>
      <c r="O4" s="33"/>
    </row>
    <row r="5" spans="1:15" s="34" customFormat="1" ht="13.5">
      <c r="A5" s="165" t="s">
        <v>69</v>
      </c>
      <c r="B5" s="165"/>
      <c r="C5" s="165"/>
      <c r="D5" s="165">
        <f>'月別集計'!C5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0" t="s">
        <v>120</v>
      </c>
      <c r="B12" s="181"/>
      <c r="C12" s="181"/>
      <c r="D12" s="181"/>
      <c r="E12" s="182"/>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8"/>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57:O57"/>
    <mergeCell ref="M50:N50"/>
    <mergeCell ref="D7:M7"/>
    <mergeCell ref="A54:O54"/>
    <mergeCell ref="A7:C7"/>
    <mergeCell ref="A60:O60"/>
    <mergeCell ref="A12:E12"/>
    <mergeCell ref="A47:B47"/>
    <mergeCell ref="A48:B48"/>
    <mergeCell ref="A49:B49"/>
    <mergeCell ref="A14:B14"/>
    <mergeCell ref="A55:O55"/>
    <mergeCell ref="A1:O1"/>
    <mergeCell ref="A2:O2"/>
    <mergeCell ref="A4:C4"/>
    <mergeCell ref="D4:M4"/>
    <mergeCell ref="A5:C5"/>
    <mergeCell ref="D5:M5"/>
    <mergeCell ref="A59:O59"/>
    <mergeCell ref="C14:I14"/>
    <mergeCell ref="J14:N14"/>
    <mergeCell ref="O14:O15"/>
    <mergeCell ref="A50:F50"/>
    <mergeCell ref="A10:C10"/>
    <mergeCell ref="G10:I10"/>
    <mergeCell ref="G50:I50"/>
    <mergeCell ref="A58:O58"/>
    <mergeCell ref="A56:O56"/>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1" customWidth="1"/>
    <col min="2" max="2" width="4.00390625" style="2" customWidth="1"/>
    <col min="3" max="3" width="0.12890625" style="2"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129</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c r="A45" s="60" t="s">
        <v>32</v>
      </c>
      <c r="B45" s="148"/>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8"/>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P15" sqref="P15"/>
    </sheetView>
  </sheetViews>
  <sheetFormatPr defaultColWidth="9.00390625" defaultRowHeight="13.5"/>
  <cols>
    <col min="1" max="1" width="7.50390625" style="41" customWidth="1"/>
    <col min="2" max="2" width="4.00390625" style="2" customWidth="1"/>
    <col min="3" max="3" width="0.37109375" style="2"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130</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thickBot="1">
      <c r="A43" s="60" t="s">
        <v>30</v>
      </c>
      <c r="B43" s="148"/>
      <c r="C43" s="140"/>
      <c r="D43" s="141"/>
      <c r="E43" s="141"/>
      <c r="F43" s="141"/>
      <c r="G43" s="141"/>
      <c r="H43" s="139"/>
      <c r="I43" s="64">
        <f t="shared" si="0"/>
      </c>
      <c r="J43" s="140"/>
      <c r="K43" s="139"/>
      <c r="L43" s="144"/>
      <c r="M43" s="67">
        <f t="shared" si="1"/>
      </c>
      <c r="N43" s="141"/>
      <c r="O43" s="59">
        <f t="shared" si="2"/>
      </c>
    </row>
    <row r="44" spans="1:15" ht="15.75" customHeight="1" hidden="1">
      <c r="A44" s="69"/>
      <c r="B44" s="61"/>
      <c r="C44" s="140"/>
      <c r="D44" s="141"/>
      <c r="E44" s="141"/>
      <c r="F44" s="141"/>
      <c r="G44" s="141"/>
      <c r="H44" s="139"/>
      <c r="I44" s="64">
        <f t="shared" si="0"/>
      </c>
      <c r="J44" s="140"/>
      <c r="K44" s="139"/>
      <c r="L44" s="144"/>
      <c r="M44" s="67">
        <f t="shared" si="1"/>
      </c>
      <c r="N44" s="141"/>
      <c r="O44" s="59">
        <f t="shared" si="2"/>
      </c>
    </row>
    <row r="45" spans="1:15" ht="15.75" customHeight="1" hidden="1">
      <c r="A45" s="60"/>
      <c r="B45" s="61"/>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59" sqref="A59:O59"/>
    </sheetView>
  </sheetViews>
  <sheetFormatPr defaultColWidth="9.00390625" defaultRowHeight="13.5"/>
  <cols>
    <col min="1" max="1" width="7.50390625" style="41" customWidth="1"/>
    <col min="2" max="2" width="4.00390625" style="2" customWidth="1"/>
    <col min="3" max="3" width="0.5" style="2"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75">
        <f>'4月分'!D4:M4</f>
        <v>0</v>
      </c>
      <c r="E4" s="176"/>
      <c r="F4" s="176"/>
      <c r="G4" s="176"/>
      <c r="H4" s="176"/>
      <c r="I4" s="176"/>
      <c r="J4" s="176"/>
      <c r="K4" s="176"/>
      <c r="L4" s="176"/>
      <c r="M4" s="177"/>
      <c r="N4" s="33"/>
      <c r="O4" s="33"/>
    </row>
    <row r="5" spans="1:15" s="34" customFormat="1" ht="13.5">
      <c r="A5" s="165" t="s">
        <v>69</v>
      </c>
      <c r="B5" s="165"/>
      <c r="C5" s="165"/>
      <c r="D5" s="165">
        <f>'4月分'!D5:M5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hidden="1">
      <c r="A10" s="165" t="s">
        <v>72</v>
      </c>
      <c r="B10" s="165"/>
      <c r="C10" s="165"/>
      <c r="D10" s="36"/>
      <c r="E10" s="37" t="s">
        <v>51</v>
      </c>
      <c r="F10" s="33"/>
      <c r="G10" s="165" t="s">
        <v>73</v>
      </c>
      <c r="H10" s="165"/>
      <c r="I10" s="165"/>
      <c r="J10" s="38"/>
      <c r="K10" s="37" t="s">
        <v>0</v>
      </c>
      <c r="L10" s="33"/>
      <c r="M10" s="33"/>
      <c r="N10" s="33"/>
      <c r="O10" s="33"/>
    </row>
    <row r="11" spans="1:15" s="34" customFormat="1" ht="14.25" hidden="1" thickBot="1">
      <c r="A11" s="39"/>
      <c r="B11" s="39"/>
      <c r="C11" s="39"/>
      <c r="D11" s="40"/>
      <c r="E11" s="40"/>
      <c r="F11" s="33"/>
      <c r="G11" s="33"/>
      <c r="H11" s="33"/>
      <c r="I11" s="33"/>
      <c r="J11" s="33"/>
      <c r="K11" s="33"/>
      <c r="L11" s="33"/>
      <c r="M11" s="33"/>
      <c r="N11" s="33"/>
      <c r="O11" s="33"/>
    </row>
    <row r="12" spans="1:15" s="34" customFormat="1" ht="14.25" hidden="1" thickBot="1">
      <c r="A12" s="192" t="s">
        <v>74</v>
      </c>
      <c r="B12" s="193"/>
      <c r="C12" s="193"/>
      <c r="D12" s="193"/>
      <c r="E12" s="194"/>
      <c r="F12" s="40"/>
      <c r="G12" s="33"/>
      <c r="H12" s="33"/>
      <c r="I12" s="33"/>
      <c r="J12" s="33"/>
      <c r="K12" s="33"/>
      <c r="L12" s="33"/>
      <c r="M12" s="33"/>
      <c r="N12" s="33"/>
      <c r="O12" s="33"/>
    </row>
    <row r="13" spans="1:15" s="34" customFormat="1" ht="11.2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hidden="1">
      <c r="A16" s="50"/>
      <c r="B16" s="51"/>
      <c r="C16" s="53"/>
      <c r="D16" s="53"/>
      <c r="E16" s="53"/>
      <c r="F16" s="53"/>
      <c r="G16" s="53"/>
      <c r="H16" s="53"/>
      <c r="I16" s="54"/>
      <c r="J16" s="55"/>
      <c r="K16" s="53"/>
      <c r="L16" s="56"/>
      <c r="M16" s="57"/>
      <c r="N16" s="58"/>
      <c r="O16" s="59"/>
    </row>
    <row r="17" spans="1:15" ht="15.75" customHeight="1" hidden="1">
      <c r="A17" s="60"/>
      <c r="B17" s="61"/>
      <c r="C17" s="63"/>
      <c r="D17" s="63"/>
      <c r="E17" s="63"/>
      <c r="F17" s="63"/>
      <c r="G17" s="63"/>
      <c r="H17" s="63"/>
      <c r="I17" s="64"/>
      <c r="J17" s="65"/>
      <c r="K17" s="63"/>
      <c r="L17" s="66"/>
      <c r="M17" s="67"/>
      <c r="N17" s="68"/>
      <c r="O17" s="59"/>
    </row>
    <row r="18" spans="1:15" ht="15.75" customHeight="1" hidden="1">
      <c r="A18" s="69"/>
      <c r="B18" s="61"/>
      <c r="C18" s="65"/>
      <c r="D18" s="68"/>
      <c r="E18" s="68"/>
      <c r="F18" s="68"/>
      <c r="G18" s="68"/>
      <c r="H18" s="63"/>
      <c r="I18" s="64"/>
      <c r="J18" s="65"/>
      <c r="K18" s="63"/>
      <c r="L18" s="66"/>
      <c r="M18" s="67"/>
      <c r="N18" s="68"/>
      <c r="O18" s="59"/>
    </row>
    <row r="19" spans="1:15" ht="15.75" customHeight="1" hidden="1">
      <c r="A19" s="60"/>
      <c r="B19" s="61"/>
      <c r="C19" s="65"/>
      <c r="D19" s="68"/>
      <c r="E19" s="68"/>
      <c r="F19" s="68"/>
      <c r="G19" s="68"/>
      <c r="H19" s="63"/>
      <c r="I19" s="64"/>
      <c r="J19" s="65"/>
      <c r="K19" s="63"/>
      <c r="L19" s="66"/>
      <c r="M19" s="67"/>
      <c r="N19" s="68"/>
      <c r="O19" s="59"/>
    </row>
    <row r="20" spans="1:15" ht="15.75" customHeight="1" hidden="1">
      <c r="A20" s="69"/>
      <c r="B20" s="61"/>
      <c r="C20" s="65"/>
      <c r="D20" s="68"/>
      <c r="E20" s="68"/>
      <c r="F20" s="68"/>
      <c r="G20" s="68"/>
      <c r="H20" s="63"/>
      <c r="I20" s="64"/>
      <c r="J20" s="65"/>
      <c r="K20" s="63"/>
      <c r="L20" s="66"/>
      <c r="M20" s="67"/>
      <c r="N20" s="68"/>
      <c r="O20" s="59"/>
    </row>
    <row r="21" spans="1:15" ht="15.75" customHeight="1" hidden="1">
      <c r="A21" s="60"/>
      <c r="B21" s="61"/>
      <c r="C21" s="65"/>
      <c r="D21" s="68"/>
      <c r="E21" s="68"/>
      <c r="F21" s="68"/>
      <c r="G21" s="68"/>
      <c r="H21" s="63"/>
      <c r="I21" s="64"/>
      <c r="J21" s="65"/>
      <c r="K21" s="63"/>
      <c r="L21" s="66"/>
      <c r="M21" s="67"/>
      <c r="N21" s="68"/>
      <c r="O21" s="59"/>
    </row>
    <row r="22" spans="1:15" ht="15.75" customHeight="1" hidden="1">
      <c r="A22" s="69"/>
      <c r="B22" s="61"/>
      <c r="C22" s="65"/>
      <c r="D22" s="68"/>
      <c r="E22" s="68"/>
      <c r="F22" s="68"/>
      <c r="G22" s="68"/>
      <c r="H22" s="63"/>
      <c r="I22" s="64"/>
      <c r="J22" s="65"/>
      <c r="K22" s="63"/>
      <c r="L22" s="66"/>
      <c r="M22" s="67"/>
      <c r="N22" s="68"/>
      <c r="O22" s="59"/>
    </row>
    <row r="23" spans="1:15" ht="15.75" customHeight="1" hidden="1">
      <c r="A23" s="60"/>
      <c r="B23" s="61"/>
      <c r="C23" s="65"/>
      <c r="D23" s="68"/>
      <c r="E23" s="68"/>
      <c r="F23" s="68"/>
      <c r="G23" s="68"/>
      <c r="H23" s="63"/>
      <c r="I23" s="64"/>
      <c r="J23" s="65"/>
      <c r="K23" s="63"/>
      <c r="L23" s="66"/>
      <c r="M23" s="67"/>
      <c r="N23" s="68"/>
      <c r="O23" s="59"/>
    </row>
    <row r="24" spans="1:15" ht="15.75" customHeight="1" hidden="1">
      <c r="A24" s="69"/>
      <c r="B24" s="61"/>
      <c r="C24" s="65"/>
      <c r="D24" s="68"/>
      <c r="E24" s="68"/>
      <c r="F24" s="68"/>
      <c r="G24" s="68"/>
      <c r="H24" s="63"/>
      <c r="I24" s="64"/>
      <c r="J24" s="65"/>
      <c r="K24" s="63"/>
      <c r="L24" s="66"/>
      <c r="M24" s="67"/>
      <c r="N24" s="68"/>
      <c r="O24" s="59"/>
    </row>
    <row r="25" spans="1:15" ht="15.75" customHeight="1" hidden="1">
      <c r="A25" s="60"/>
      <c r="B25" s="61"/>
      <c r="C25" s="65"/>
      <c r="D25" s="68"/>
      <c r="E25" s="68"/>
      <c r="F25" s="68"/>
      <c r="G25" s="68"/>
      <c r="H25" s="63"/>
      <c r="I25" s="64"/>
      <c r="J25" s="65"/>
      <c r="K25" s="63"/>
      <c r="L25" s="66"/>
      <c r="M25" s="67"/>
      <c r="N25" s="68"/>
      <c r="O25" s="59"/>
    </row>
    <row r="26" spans="1:15" ht="15.75" customHeight="1" hidden="1">
      <c r="A26" s="69"/>
      <c r="B26" s="61"/>
      <c r="C26" s="65"/>
      <c r="D26" s="68"/>
      <c r="E26" s="68"/>
      <c r="F26" s="68"/>
      <c r="G26" s="68"/>
      <c r="H26" s="63"/>
      <c r="I26" s="64"/>
      <c r="J26" s="65"/>
      <c r="K26" s="63"/>
      <c r="L26" s="66"/>
      <c r="M26" s="67"/>
      <c r="N26" s="68"/>
      <c r="O26" s="59"/>
    </row>
    <row r="27" spans="1:15" ht="15.75" customHeight="1" hidden="1">
      <c r="A27" s="60"/>
      <c r="B27" s="61"/>
      <c r="C27" s="65"/>
      <c r="D27" s="68"/>
      <c r="E27" s="68"/>
      <c r="F27" s="68"/>
      <c r="G27" s="68"/>
      <c r="H27" s="63"/>
      <c r="I27" s="64"/>
      <c r="J27" s="65"/>
      <c r="K27" s="63"/>
      <c r="L27" s="66"/>
      <c r="M27" s="67"/>
      <c r="N27" s="68"/>
      <c r="O27" s="59"/>
    </row>
    <row r="28" spans="1:15" ht="15.75" customHeight="1" hidden="1">
      <c r="A28" s="69"/>
      <c r="B28" s="61"/>
      <c r="C28" s="65"/>
      <c r="D28" s="68"/>
      <c r="E28" s="68"/>
      <c r="F28" s="68"/>
      <c r="G28" s="68"/>
      <c r="H28" s="63"/>
      <c r="I28" s="64"/>
      <c r="J28" s="65"/>
      <c r="K28" s="63"/>
      <c r="L28" s="66"/>
      <c r="M28" s="67"/>
      <c r="N28" s="68"/>
      <c r="O28" s="59"/>
    </row>
    <row r="29" spans="1:15" ht="15.75" customHeight="1" hidden="1">
      <c r="A29" s="60"/>
      <c r="B29" s="61"/>
      <c r="C29" s="65"/>
      <c r="D29" s="68"/>
      <c r="E29" s="68"/>
      <c r="F29" s="68"/>
      <c r="G29" s="68"/>
      <c r="H29" s="63"/>
      <c r="I29" s="64"/>
      <c r="J29" s="65"/>
      <c r="K29" s="63"/>
      <c r="L29" s="66"/>
      <c r="M29" s="67"/>
      <c r="N29" s="68"/>
      <c r="O29" s="59"/>
    </row>
    <row r="30" spans="1:15" ht="15.75" customHeight="1" hidden="1">
      <c r="A30" s="69"/>
      <c r="B30" s="61"/>
      <c r="C30" s="65"/>
      <c r="D30" s="68"/>
      <c r="E30" s="68"/>
      <c r="F30" s="68"/>
      <c r="G30" s="68"/>
      <c r="H30" s="63"/>
      <c r="I30" s="64"/>
      <c r="J30" s="65"/>
      <c r="K30" s="63"/>
      <c r="L30" s="66"/>
      <c r="M30" s="67"/>
      <c r="N30" s="68"/>
      <c r="O30" s="59"/>
    </row>
    <row r="31" spans="1:15" ht="15.75" customHeight="1" hidden="1">
      <c r="A31" s="60"/>
      <c r="B31" s="61"/>
      <c r="C31" s="65"/>
      <c r="D31" s="68"/>
      <c r="E31" s="68"/>
      <c r="F31" s="68"/>
      <c r="G31" s="68"/>
      <c r="H31" s="63"/>
      <c r="I31" s="64"/>
      <c r="J31" s="65"/>
      <c r="K31" s="63"/>
      <c r="L31" s="66"/>
      <c r="M31" s="67"/>
      <c r="N31" s="68"/>
      <c r="O31" s="59"/>
    </row>
    <row r="32" spans="1:15" ht="15.75" customHeight="1" hidden="1">
      <c r="A32" s="69"/>
      <c r="B32" s="61"/>
      <c r="C32" s="65"/>
      <c r="D32" s="68"/>
      <c r="E32" s="68"/>
      <c r="F32" s="68"/>
      <c r="G32" s="68"/>
      <c r="H32" s="63"/>
      <c r="I32" s="64"/>
      <c r="J32" s="65"/>
      <c r="K32" s="63"/>
      <c r="L32" s="66"/>
      <c r="M32" s="67"/>
      <c r="N32" s="68"/>
      <c r="O32" s="59"/>
    </row>
    <row r="33" spans="1:15" ht="15.75" customHeight="1" hidden="1">
      <c r="A33" s="60"/>
      <c r="B33" s="61"/>
      <c r="C33" s="65"/>
      <c r="D33" s="68"/>
      <c r="E33" s="68"/>
      <c r="F33" s="68"/>
      <c r="G33" s="68"/>
      <c r="H33" s="63"/>
      <c r="I33" s="64"/>
      <c r="J33" s="65"/>
      <c r="K33" s="63"/>
      <c r="L33" s="66"/>
      <c r="M33" s="67"/>
      <c r="N33" s="68"/>
      <c r="O33" s="59"/>
    </row>
    <row r="34" spans="1:15" ht="15.75" customHeight="1" hidden="1">
      <c r="A34" s="69"/>
      <c r="B34" s="61"/>
      <c r="C34" s="65"/>
      <c r="D34" s="68"/>
      <c r="E34" s="68"/>
      <c r="F34" s="68"/>
      <c r="G34" s="68"/>
      <c r="H34" s="63"/>
      <c r="I34" s="64"/>
      <c r="J34" s="65"/>
      <c r="K34" s="63"/>
      <c r="L34" s="66"/>
      <c r="M34" s="67"/>
      <c r="N34" s="68"/>
      <c r="O34" s="59"/>
    </row>
    <row r="35" spans="1:15" ht="15.75" customHeight="1" hidden="1">
      <c r="A35" s="60"/>
      <c r="B35" s="61"/>
      <c r="C35" s="65"/>
      <c r="D35" s="68"/>
      <c r="E35" s="68"/>
      <c r="F35" s="68"/>
      <c r="G35" s="68"/>
      <c r="H35" s="63"/>
      <c r="I35" s="64"/>
      <c r="J35" s="65"/>
      <c r="K35" s="63"/>
      <c r="L35" s="66"/>
      <c r="M35" s="67"/>
      <c r="N35" s="68"/>
      <c r="O35" s="59"/>
    </row>
    <row r="36" spans="1:15" ht="15.75" customHeight="1" hidden="1">
      <c r="A36" s="69"/>
      <c r="B36" s="61"/>
      <c r="C36" s="65"/>
      <c r="D36" s="68"/>
      <c r="E36" s="68"/>
      <c r="F36" s="68"/>
      <c r="G36" s="68"/>
      <c r="H36" s="63"/>
      <c r="I36" s="64"/>
      <c r="J36" s="65"/>
      <c r="K36" s="63"/>
      <c r="L36" s="66"/>
      <c r="M36" s="67"/>
      <c r="N36" s="68"/>
      <c r="O36" s="59"/>
    </row>
    <row r="37" spans="1:15" ht="15.75" customHeight="1" hidden="1">
      <c r="A37" s="60"/>
      <c r="B37" s="61"/>
      <c r="C37" s="65"/>
      <c r="D37" s="68"/>
      <c r="E37" s="68"/>
      <c r="F37" s="68"/>
      <c r="G37" s="68"/>
      <c r="H37" s="63"/>
      <c r="I37" s="64"/>
      <c r="J37" s="65"/>
      <c r="K37" s="63"/>
      <c r="L37" s="66"/>
      <c r="M37" s="67"/>
      <c r="N37" s="68"/>
      <c r="O37" s="59"/>
    </row>
    <row r="38" spans="1:15" ht="15.75" customHeight="1" hidden="1">
      <c r="A38" s="69"/>
      <c r="B38" s="61"/>
      <c r="C38" s="65"/>
      <c r="D38" s="68"/>
      <c r="E38" s="68"/>
      <c r="F38" s="68"/>
      <c r="G38" s="68"/>
      <c r="H38" s="63"/>
      <c r="I38" s="64"/>
      <c r="J38" s="65"/>
      <c r="K38" s="63"/>
      <c r="L38" s="66"/>
      <c r="M38" s="67"/>
      <c r="N38" s="68"/>
      <c r="O38" s="59"/>
    </row>
    <row r="39" spans="1:15" ht="15.75" customHeight="1" hidden="1">
      <c r="A39" s="60"/>
      <c r="B39" s="61"/>
      <c r="C39" s="65"/>
      <c r="D39" s="68"/>
      <c r="E39" s="68"/>
      <c r="F39" s="68"/>
      <c r="G39" s="68"/>
      <c r="H39" s="63"/>
      <c r="I39" s="64"/>
      <c r="J39" s="65"/>
      <c r="K39" s="63"/>
      <c r="L39" s="66"/>
      <c r="M39" s="67"/>
      <c r="N39" s="68"/>
      <c r="O39" s="59"/>
    </row>
    <row r="40" spans="1:15" ht="15.75" customHeight="1" hidden="1">
      <c r="A40" s="69"/>
      <c r="B40" s="61"/>
      <c r="C40" s="65"/>
      <c r="D40" s="68"/>
      <c r="E40" s="68"/>
      <c r="F40" s="68"/>
      <c r="G40" s="68"/>
      <c r="H40" s="63"/>
      <c r="I40" s="64"/>
      <c r="J40" s="65"/>
      <c r="K40" s="63"/>
      <c r="L40" s="66"/>
      <c r="M40" s="67"/>
      <c r="N40" s="68"/>
      <c r="O40" s="59"/>
    </row>
    <row r="41" spans="1:15" ht="15.75" customHeight="1" hidden="1">
      <c r="A41" s="60"/>
      <c r="B41" s="61"/>
      <c r="C41" s="65"/>
      <c r="D41" s="68"/>
      <c r="E41" s="68"/>
      <c r="F41" s="68"/>
      <c r="G41" s="68"/>
      <c r="H41" s="63"/>
      <c r="I41" s="64"/>
      <c r="J41" s="65"/>
      <c r="K41" s="63"/>
      <c r="L41" s="66"/>
      <c r="M41" s="67"/>
      <c r="N41" s="68"/>
      <c r="O41" s="59"/>
    </row>
    <row r="42" spans="1:15" ht="15.75" customHeight="1" hidden="1">
      <c r="A42" s="69"/>
      <c r="B42" s="61"/>
      <c r="C42" s="65"/>
      <c r="D42" s="68"/>
      <c r="E42" s="68"/>
      <c r="F42" s="68"/>
      <c r="G42" s="68"/>
      <c r="H42" s="63"/>
      <c r="I42" s="64"/>
      <c r="J42" s="65"/>
      <c r="K42" s="63"/>
      <c r="L42" s="66"/>
      <c r="M42" s="67"/>
      <c r="N42" s="68"/>
      <c r="O42" s="59"/>
    </row>
    <row r="43" spans="1:15" ht="15.75" customHeight="1" hidden="1">
      <c r="A43" s="60"/>
      <c r="B43" s="61"/>
      <c r="C43" s="65"/>
      <c r="D43" s="68"/>
      <c r="E43" s="68"/>
      <c r="F43" s="68"/>
      <c r="G43" s="68"/>
      <c r="H43" s="63"/>
      <c r="I43" s="64"/>
      <c r="J43" s="65"/>
      <c r="K43" s="63"/>
      <c r="L43" s="66"/>
      <c r="M43" s="67"/>
      <c r="N43" s="68"/>
      <c r="O43" s="59"/>
    </row>
    <row r="44" spans="1:15" ht="15.75" customHeight="1" hidden="1">
      <c r="A44" s="69"/>
      <c r="B44" s="61"/>
      <c r="C44" s="65"/>
      <c r="D44" s="68"/>
      <c r="E44" s="68"/>
      <c r="F44" s="68"/>
      <c r="G44" s="68"/>
      <c r="H44" s="63"/>
      <c r="I44" s="64"/>
      <c r="J44" s="65"/>
      <c r="K44" s="63"/>
      <c r="L44" s="66"/>
      <c r="M44" s="67"/>
      <c r="N44" s="68"/>
      <c r="O44" s="59"/>
    </row>
    <row r="45" spans="1:15" ht="15.75" customHeight="1" hidden="1">
      <c r="A45" s="60"/>
      <c r="B45" s="61"/>
      <c r="C45" s="65"/>
      <c r="D45" s="68"/>
      <c r="E45" s="68"/>
      <c r="F45" s="68"/>
      <c r="G45" s="68"/>
      <c r="H45" s="63"/>
      <c r="I45" s="64"/>
      <c r="J45" s="65"/>
      <c r="K45" s="63"/>
      <c r="L45" s="66"/>
      <c r="M45" s="67"/>
      <c r="N45" s="68"/>
      <c r="O45" s="59"/>
    </row>
    <row r="46" spans="1:15" ht="15.75" customHeight="1" hidden="1" thickBot="1">
      <c r="A46" s="70"/>
      <c r="B46" s="61"/>
      <c r="C46" s="71"/>
      <c r="D46" s="72"/>
      <c r="E46" s="72"/>
      <c r="F46" s="72"/>
      <c r="G46" s="72"/>
      <c r="H46" s="72"/>
      <c r="I46" s="73"/>
      <c r="J46" s="74"/>
      <c r="K46" s="72"/>
      <c r="L46" s="75"/>
      <c r="M46" s="76"/>
      <c r="N46" s="77"/>
      <c r="O46" s="78"/>
    </row>
    <row r="47" spans="1:15" s="83" customFormat="1" ht="15.75" customHeight="1">
      <c r="A47" s="183" t="s">
        <v>63</v>
      </c>
      <c r="B47" s="184"/>
      <c r="C47" s="132">
        <f>SUM('4月分:2月分'!C47)</f>
        <v>0</v>
      </c>
      <c r="D47" s="134">
        <f>SUM('4月分:2月分'!D47)</f>
        <v>0</v>
      </c>
      <c r="E47" s="133">
        <f>SUM('4月分:2月分'!E47)</f>
        <v>0</v>
      </c>
      <c r="F47" s="133">
        <f>SUM('4月分:2月分'!F47)</f>
        <v>0</v>
      </c>
      <c r="G47" s="133">
        <f>SUM('4月分:2月分'!G47)</f>
        <v>0</v>
      </c>
      <c r="H47" s="135">
        <f>SUM('4月分:2月分'!H47)</f>
        <v>0</v>
      </c>
      <c r="I47" s="80">
        <f>SUM('4月分:2月分'!I47)</f>
        <v>0</v>
      </c>
      <c r="J47" s="132">
        <f>SUM('4月分:2月分'!J47)</f>
        <v>0</v>
      </c>
      <c r="K47" s="133">
        <f>SUM('4月分:2月分'!K47)</f>
        <v>0</v>
      </c>
      <c r="L47" s="133">
        <f>SUM('4月分:2月分'!L47)</f>
        <v>0</v>
      </c>
      <c r="M47" s="133">
        <f>SUM('4月分:2月分'!M47)</f>
        <v>0</v>
      </c>
      <c r="N47" s="81">
        <f>SUM('4月分:2月分'!N47)</f>
        <v>0</v>
      </c>
      <c r="O47" s="136">
        <f>SUM('4月分:2月分'!O47)</f>
        <v>0</v>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137" t="s">
        <v>66</v>
      </c>
    </row>
    <row r="49" spans="1:15" s="83" customFormat="1" ht="15.75" customHeight="1" thickBot="1">
      <c r="A49" s="187" t="s">
        <v>62</v>
      </c>
      <c r="B49" s="188"/>
      <c r="C49" s="90">
        <f aca="true" t="shared" si="0" ref="C49:H49">IF(C47="","",(C47*C48))</f>
        <v>0</v>
      </c>
      <c r="D49" s="91">
        <f t="shared" si="0"/>
        <v>0</v>
      </c>
      <c r="E49" s="91">
        <f t="shared" si="0"/>
        <v>0</v>
      </c>
      <c r="F49" s="92">
        <f t="shared" si="0"/>
        <v>0</v>
      </c>
      <c r="G49" s="91">
        <f t="shared" si="0"/>
        <v>0</v>
      </c>
      <c r="H49" s="92">
        <f t="shared" si="0"/>
        <v>0</v>
      </c>
      <c r="I49" s="93">
        <f>IF(J50=0,"",J50)</f>
      </c>
      <c r="J49" s="94">
        <f>IF(J47="","",(J47*J48))</f>
        <v>0</v>
      </c>
      <c r="K49" s="95">
        <f>IF(K47="","",(K47*K48))</f>
        <v>0</v>
      </c>
      <c r="L49" s="95">
        <f>IF(L47="","",(L47*L48))</f>
        <v>0</v>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96</v>
      </c>
      <c r="B55" s="172"/>
      <c r="C55" s="172"/>
      <c r="D55" s="172"/>
      <c r="E55" s="172"/>
      <c r="F55" s="172"/>
      <c r="G55" s="172"/>
      <c r="H55" s="172"/>
      <c r="I55" s="172"/>
      <c r="J55" s="172"/>
      <c r="K55" s="172"/>
      <c r="L55" s="172"/>
      <c r="M55" s="172"/>
      <c r="N55" s="172"/>
      <c r="O55" s="172"/>
    </row>
    <row r="56" spans="1:15" ht="17.25" customHeight="1">
      <c r="A56" s="154" t="s">
        <v>97</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98</v>
      </c>
      <c r="B58" s="169"/>
      <c r="C58" s="169"/>
      <c r="D58" s="169"/>
      <c r="E58" s="169"/>
      <c r="F58" s="169"/>
      <c r="G58" s="169"/>
      <c r="H58" s="169"/>
      <c r="I58" s="169"/>
      <c r="J58" s="169"/>
      <c r="K58" s="169"/>
      <c r="L58" s="169"/>
      <c r="M58" s="169"/>
      <c r="N58" s="169"/>
      <c r="O58" s="169"/>
    </row>
    <row r="59" spans="1:15" ht="23.25" customHeight="1">
      <c r="A59" s="154" t="s">
        <v>113</v>
      </c>
      <c r="B59" s="154"/>
      <c r="C59" s="154"/>
      <c r="D59" s="154"/>
      <c r="E59" s="154"/>
      <c r="F59" s="154"/>
      <c r="G59" s="154"/>
      <c r="H59" s="154"/>
      <c r="I59" s="154"/>
      <c r="J59" s="154"/>
      <c r="K59" s="154"/>
      <c r="L59" s="154"/>
      <c r="M59" s="154"/>
      <c r="N59" s="154"/>
      <c r="O59" s="154"/>
    </row>
    <row r="60" spans="1:15" ht="17.25" customHeight="1">
      <c r="A60" s="179" t="s">
        <v>99</v>
      </c>
      <c r="B60" s="179"/>
      <c r="C60" s="179"/>
      <c r="D60" s="179"/>
      <c r="E60" s="179"/>
      <c r="F60" s="179"/>
      <c r="G60" s="179"/>
      <c r="H60" s="179"/>
      <c r="I60" s="179"/>
      <c r="J60" s="179"/>
      <c r="K60" s="179"/>
      <c r="L60" s="179"/>
      <c r="M60" s="179"/>
      <c r="N60" s="179"/>
      <c r="O60" s="179"/>
    </row>
  </sheetData>
  <sheetProtection/>
  <mergeCells count="28">
    <mergeCell ref="A60:O60"/>
    <mergeCell ref="A12:E12"/>
    <mergeCell ref="A47:B47"/>
    <mergeCell ref="A48:B48"/>
    <mergeCell ref="A49:B49"/>
    <mergeCell ref="A14:B14"/>
    <mergeCell ref="C14:I14"/>
    <mergeCell ref="J14:N14"/>
    <mergeCell ref="O14:O15"/>
    <mergeCell ref="G50:I50"/>
    <mergeCell ref="D7:M7"/>
    <mergeCell ref="A10:C10"/>
    <mergeCell ref="G10:I10"/>
    <mergeCell ref="A1:O1"/>
    <mergeCell ref="A2:O2"/>
    <mergeCell ref="A4:C4"/>
    <mergeCell ref="D4:M4"/>
    <mergeCell ref="A5:C5"/>
    <mergeCell ref="D5:M5"/>
    <mergeCell ref="A7:C7"/>
    <mergeCell ref="M50:N50"/>
    <mergeCell ref="A54:O54"/>
    <mergeCell ref="A59:O59"/>
    <mergeCell ref="A55:O55"/>
    <mergeCell ref="A56:O56"/>
    <mergeCell ref="A57:O57"/>
    <mergeCell ref="A58:O58"/>
    <mergeCell ref="A50:F50"/>
  </mergeCells>
  <conditionalFormatting sqref="C16:C49 O16:O46 D49:N49 D48:H48 G50:G53 O48:O52 L50:L51 J48:L48 D16:M46 B16:B46 D47:O47">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P26"/>
  <sheetViews>
    <sheetView showGridLines="0" showZeros="0" tabSelected="1" view="pageBreakPreview" zoomScale="96" zoomScaleNormal="96" zoomScaleSheetLayoutView="96" workbookViewId="0" topLeftCell="A1">
      <selection activeCell="L12" sqref="L12"/>
    </sheetView>
  </sheetViews>
  <sheetFormatPr defaultColWidth="9.00390625" defaultRowHeight="13.5"/>
  <cols>
    <col min="1" max="1" width="2.75390625" style="0" customWidth="1"/>
    <col min="2" max="13" width="8.50390625" style="0" customWidth="1"/>
    <col min="14" max="15" width="10.125" style="0" bestFit="1" customWidth="1"/>
    <col min="16" max="16" width="7.50390625" style="0" customWidth="1"/>
  </cols>
  <sheetData>
    <row r="1" spans="1:15" ht="35.25" customHeight="1">
      <c r="A1" s="4"/>
      <c r="B1" s="29" t="s">
        <v>112</v>
      </c>
      <c r="C1" s="11"/>
      <c r="D1" s="11"/>
      <c r="E1" s="11"/>
      <c r="F1" s="11"/>
      <c r="G1" s="11"/>
      <c r="H1" s="11"/>
      <c r="I1" s="11"/>
      <c r="J1" s="11"/>
      <c r="K1" s="11"/>
      <c r="L1" s="11"/>
      <c r="M1" s="11"/>
      <c r="N1" s="11"/>
      <c r="O1" s="11"/>
    </row>
    <row r="2" spans="4:14" ht="11.25" customHeight="1">
      <c r="D2" s="11"/>
      <c r="E2" s="11"/>
      <c r="F2" s="11"/>
      <c r="G2" s="11"/>
      <c r="H2" s="11"/>
      <c r="I2" s="11"/>
      <c r="J2" s="11"/>
      <c r="K2" s="11"/>
      <c r="L2" s="24"/>
      <c r="M2" s="26"/>
      <c r="N2" s="25"/>
    </row>
    <row r="3" spans="1:16" ht="24.75" customHeight="1">
      <c r="A3" s="195" t="s">
        <v>67</v>
      </c>
      <c r="B3" s="196"/>
      <c r="C3" s="207"/>
      <c r="D3" s="208"/>
      <c r="E3" s="208"/>
      <c r="F3" s="209"/>
      <c r="G3" s="201"/>
      <c r="H3" s="202"/>
      <c r="I3" s="202"/>
      <c r="J3" s="202"/>
      <c r="K3" s="202"/>
      <c r="L3" s="202"/>
      <c r="M3" s="202"/>
      <c r="N3" s="202"/>
      <c r="O3" s="202"/>
      <c r="P3" s="202"/>
    </row>
    <row r="4" spans="1:16" ht="24.75" customHeight="1">
      <c r="A4" s="195" t="s">
        <v>60</v>
      </c>
      <c r="B4" s="196"/>
      <c r="C4" s="204"/>
      <c r="D4" s="205"/>
      <c r="E4" s="205"/>
      <c r="F4" s="205"/>
      <c r="G4" s="205"/>
      <c r="H4" s="205"/>
      <c r="I4" s="205"/>
      <c r="J4" s="206"/>
      <c r="K4" s="211"/>
      <c r="L4" s="212"/>
      <c r="M4" s="212"/>
      <c r="N4" s="212"/>
      <c r="O4" s="212"/>
      <c r="P4" s="212"/>
    </row>
    <row r="5" spans="1:16" ht="24.75" customHeight="1">
      <c r="A5" s="218" t="s">
        <v>61</v>
      </c>
      <c r="B5" s="218"/>
      <c r="C5" s="204"/>
      <c r="D5" s="205"/>
      <c r="E5" s="205"/>
      <c r="F5" s="206"/>
      <c r="G5" s="221"/>
      <c r="H5" s="222"/>
      <c r="I5" s="222"/>
      <c r="J5" s="222"/>
      <c r="K5" s="222"/>
      <c r="L5" s="222"/>
      <c r="M5" s="222"/>
      <c r="N5" s="222"/>
      <c r="O5" s="222"/>
      <c r="P5" s="222"/>
    </row>
    <row r="6" spans="3:14" ht="11.25" customHeight="1">
      <c r="C6" s="28"/>
      <c r="D6" s="31"/>
      <c r="E6" s="31"/>
      <c r="F6" s="31"/>
      <c r="G6" s="13"/>
      <c r="H6" s="13"/>
      <c r="I6" s="13"/>
      <c r="J6" s="13"/>
      <c r="K6" s="11"/>
      <c r="L6" s="24"/>
      <c r="M6" s="26"/>
      <c r="N6" s="25"/>
    </row>
    <row r="7" spans="2:15" ht="18.75" customHeight="1">
      <c r="B7" s="216" t="s">
        <v>89</v>
      </c>
      <c r="C7" s="216"/>
      <c r="D7" s="216"/>
      <c r="E7" s="216"/>
      <c r="F7" s="216"/>
      <c r="G7" s="216"/>
      <c r="H7" s="216"/>
      <c r="I7" s="216"/>
      <c r="J7" s="216"/>
      <c r="K7" s="216"/>
      <c r="L7" s="216"/>
      <c r="M7" s="216"/>
      <c r="N7" s="216"/>
      <c r="O7" s="216"/>
    </row>
    <row r="8" spans="2:15" ht="18.75" customHeight="1">
      <c r="B8" s="216" t="s">
        <v>90</v>
      </c>
      <c r="C8" s="216"/>
      <c r="D8" s="216"/>
      <c r="E8" s="216"/>
      <c r="F8" s="216"/>
      <c r="G8" s="216"/>
      <c r="H8" s="216"/>
      <c r="I8" s="216"/>
      <c r="J8" s="216"/>
      <c r="K8" s="216"/>
      <c r="L8" s="216"/>
      <c r="M8" s="216"/>
      <c r="N8" s="216"/>
      <c r="O8" s="216"/>
    </row>
    <row r="9" spans="2:15" ht="11.25" customHeight="1" thickBot="1">
      <c r="B9" s="10"/>
      <c r="C9" s="11"/>
      <c r="D9" s="11"/>
      <c r="E9" s="11"/>
      <c r="F9" s="11"/>
      <c r="G9" s="11"/>
      <c r="H9" s="11"/>
      <c r="I9" s="11"/>
      <c r="J9" s="11"/>
      <c r="K9" s="11"/>
      <c r="L9" s="11"/>
      <c r="M9" s="11"/>
      <c r="N9" s="11"/>
      <c r="O9" s="11"/>
    </row>
    <row r="10" spans="1:16" ht="23.25" customHeight="1">
      <c r="A10" s="14"/>
      <c r="B10" s="27" t="s">
        <v>59</v>
      </c>
      <c r="C10" s="15"/>
      <c r="D10" s="15"/>
      <c r="E10" s="15"/>
      <c r="F10" s="15"/>
      <c r="G10" s="15"/>
      <c r="H10" s="15"/>
      <c r="I10" s="15"/>
      <c r="J10" s="15"/>
      <c r="K10" s="15"/>
      <c r="L10" s="15"/>
      <c r="M10" s="15"/>
      <c r="N10" s="15"/>
      <c r="O10" s="15"/>
      <c r="P10" s="16"/>
    </row>
    <row r="11" spans="1:16" ht="19.5" customHeight="1">
      <c r="A11" s="17"/>
      <c r="B11" s="198" t="s">
        <v>48</v>
      </c>
      <c r="C11" s="199"/>
      <c r="D11" s="199"/>
      <c r="E11" s="199"/>
      <c r="F11" s="7"/>
      <c r="G11" s="219" t="s">
        <v>100</v>
      </c>
      <c r="H11" s="219"/>
      <c r="I11" s="219"/>
      <c r="J11" s="220"/>
      <c r="K11" s="8" t="s">
        <v>48</v>
      </c>
      <c r="L11" s="7"/>
      <c r="M11" s="9" t="s">
        <v>100</v>
      </c>
      <c r="N11" s="214" t="s">
        <v>46</v>
      </c>
      <c r="O11" s="214" t="s">
        <v>47</v>
      </c>
      <c r="P11" s="18"/>
    </row>
    <row r="12" spans="1:16" ht="13.5">
      <c r="A12" s="17"/>
      <c r="B12" s="6" t="s">
        <v>35</v>
      </c>
      <c r="C12" s="6" t="s">
        <v>36</v>
      </c>
      <c r="D12" s="6" t="s">
        <v>37</v>
      </c>
      <c r="E12" s="6" t="s">
        <v>38</v>
      </c>
      <c r="F12" s="6" t="s">
        <v>39</v>
      </c>
      <c r="G12" s="6" t="s">
        <v>40</v>
      </c>
      <c r="H12" s="6" t="s">
        <v>41</v>
      </c>
      <c r="I12" s="6" t="s">
        <v>42</v>
      </c>
      <c r="J12" s="6" t="s">
        <v>43</v>
      </c>
      <c r="K12" s="6" t="s">
        <v>44</v>
      </c>
      <c r="L12" s="6" t="s">
        <v>45</v>
      </c>
      <c r="M12" s="6" t="s">
        <v>49</v>
      </c>
      <c r="N12" s="215"/>
      <c r="O12" s="215"/>
      <c r="P12" s="18"/>
    </row>
    <row r="13" spans="1:16" ht="27.75" customHeight="1">
      <c r="A13" s="17"/>
      <c r="B13" s="128">
        <f>IF('4月分'!O50="",'4月分'!O49,'4月分'!O50)</f>
      </c>
      <c r="C13" s="128">
        <f>IF('5月分'!O50="",'5月分'!O49,'5月分'!O50)</f>
      </c>
      <c r="D13" s="128">
        <f>IF('6月分'!O50="",'6月分'!O49,'6月分'!O50)</f>
      </c>
      <c r="E13" s="128">
        <f>IF('7月分'!O50="",'7月分'!O49,'7月分'!O50)</f>
      </c>
      <c r="F13" s="128">
        <f>IF('8月分'!O50="",'8月分'!O49,'8月分'!O50)</f>
      </c>
      <c r="G13" s="128">
        <f>IF('9月分'!O50="",'9月分'!O49,'9月分'!O50)</f>
      </c>
      <c r="H13" s="128">
        <f>IF('10月分'!O50="",'10月分'!O49,'10月分'!O50)</f>
      </c>
      <c r="I13" s="128">
        <f>IF('11月分'!O50="",'11月分'!O49,'11月分'!O50)</f>
      </c>
      <c r="J13" s="128">
        <f>IF('12月分'!O50="",'12月分'!O49,'12月分'!O50)</f>
      </c>
      <c r="K13" s="128">
        <f>IF('1月分'!O50="",'1月分'!O49,'1月分'!O50)</f>
      </c>
      <c r="L13" s="128">
        <f>IF('2月分'!O50="",'2月分'!O49,'2月分'!O50)</f>
      </c>
      <c r="M13" s="126"/>
      <c r="N13" s="127">
        <f>IF(SUM(B13:L13)=0,"",SUM(B13:L13))</f>
      </c>
      <c r="O13" s="127">
        <f>IF(N13="","",N13/11)</f>
      </c>
      <c r="P13" s="18"/>
    </row>
    <row r="14" spans="1:16" ht="11.25" customHeight="1">
      <c r="A14" s="17"/>
      <c r="B14" s="129"/>
      <c r="C14" s="129"/>
      <c r="D14" s="129"/>
      <c r="E14" s="129"/>
      <c r="F14" s="129"/>
      <c r="G14" s="129"/>
      <c r="H14" s="129"/>
      <c r="I14" s="129"/>
      <c r="J14" s="129"/>
      <c r="K14" s="129"/>
      <c r="L14" s="129"/>
      <c r="M14" s="131"/>
      <c r="N14" s="130"/>
      <c r="O14" s="130"/>
      <c r="P14" s="18"/>
    </row>
    <row r="15" spans="1:16" ht="18.75" customHeight="1">
      <c r="A15" s="17"/>
      <c r="B15" s="217" t="s">
        <v>93</v>
      </c>
      <c r="C15" s="217"/>
      <c r="D15" s="217"/>
      <c r="E15" s="217"/>
      <c r="F15" s="217"/>
      <c r="G15" s="217"/>
      <c r="H15" s="217"/>
      <c r="I15" s="217"/>
      <c r="J15" s="217"/>
      <c r="K15" s="217"/>
      <c r="L15" s="217"/>
      <c r="M15" s="217"/>
      <c r="N15" s="217"/>
      <c r="O15" s="217"/>
      <c r="P15" s="18"/>
    </row>
    <row r="16" spans="1:16" ht="18.75" customHeight="1">
      <c r="A16" s="17"/>
      <c r="B16" s="203" t="s">
        <v>95</v>
      </c>
      <c r="C16" s="203"/>
      <c r="D16" s="203"/>
      <c r="E16" s="203"/>
      <c r="F16" s="203"/>
      <c r="G16" s="203"/>
      <c r="H16" s="203"/>
      <c r="I16" s="203"/>
      <c r="J16" s="203"/>
      <c r="K16" s="203"/>
      <c r="L16" s="203"/>
      <c r="M16" s="203"/>
      <c r="N16" s="203"/>
      <c r="O16" s="203"/>
      <c r="P16" s="18"/>
    </row>
    <row r="17" spans="1:16" ht="11.25" customHeight="1" thickBot="1">
      <c r="A17" s="19"/>
      <c r="B17" s="20"/>
      <c r="C17" s="20"/>
      <c r="D17" s="20"/>
      <c r="E17" s="20"/>
      <c r="F17" s="20"/>
      <c r="G17" s="20"/>
      <c r="H17" s="20"/>
      <c r="I17" s="20"/>
      <c r="J17" s="20"/>
      <c r="K17" s="20"/>
      <c r="L17" s="20"/>
      <c r="M17" s="20"/>
      <c r="N17" s="20"/>
      <c r="O17" s="20"/>
      <c r="P17" s="21"/>
    </row>
    <row r="18" spans="1:16" ht="21" customHeight="1">
      <c r="A18" s="14"/>
      <c r="B18" s="27" t="s">
        <v>58</v>
      </c>
      <c r="C18" s="15"/>
      <c r="D18" s="15"/>
      <c r="E18" s="15"/>
      <c r="F18" s="15"/>
      <c r="G18" s="15"/>
      <c r="H18" s="15"/>
      <c r="I18" s="15"/>
      <c r="J18" s="15"/>
      <c r="K18" s="15"/>
      <c r="L18" s="15"/>
      <c r="M18" s="15"/>
      <c r="N18" s="15"/>
      <c r="O18" s="15"/>
      <c r="P18" s="16"/>
    </row>
    <row r="19" spans="1:16" ht="13.5">
      <c r="A19" s="17"/>
      <c r="B19" s="13"/>
      <c r="C19" s="13"/>
      <c r="D19" s="13"/>
      <c r="E19" s="13"/>
      <c r="F19" s="13"/>
      <c r="G19" s="13"/>
      <c r="H19" s="13"/>
      <c r="I19" s="13"/>
      <c r="J19" s="13"/>
      <c r="K19" s="13"/>
      <c r="L19" s="13"/>
      <c r="M19" s="13"/>
      <c r="N19" s="13"/>
      <c r="O19" s="13"/>
      <c r="P19" s="18"/>
    </row>
    <row r="20" spans="1:16" ht="13.5">
      <c r="A20" s="17"/>
      <c r="C20" s="13" t="s">
        <v>50</v>
      </c>
      <c r="D20" s="13"/>
      <c r="E20" s="13"/>
      <c r="F20" s="13"/>
      <c r="G20" s="22"/>
      <c r="H20" s="22" t="s">
        <v>56</v>
      </c>
      <c r="J20" s="13"/>
      <c r="K20" s="22" t="s">
        <v>57</v>
      </c>
      <c r="M20" s="13"/>
      <c r="N20" s="13"/>
      <c r="O20" s="13"/>
      <c r="P20" s="18"/>
    </row>
    <row r="21" spans="1:16" ht="26.25" customHeight="1">
      <c r="A21" s="17"/>
      <c r="C21" s="146"/>
      <c r="D21" s="13" t="s">
        <v>51</v>
      </c>
      <c r="E21" s="22" t="s">
        <v>52</v>
      </c>
      <c r="F21" s="22">
        <v>0.9</v>
      </c>
      <c r="G21" s="22" t="s">
        <v>53</v>
      </c>
      <c r="H21" s="146"/>
      <c r="I21" s="13" t="s">
        <v>0</v>
      </c>
      <c r="J21" s="12" t="s">
        <v>55</v>
      </c>
      <c r="K21" s="125">
        <f>IF(C21="","",C21*F21*H21)</f>
      </c>
      <c r="L21" s="13" t="s">
        <v>51</v>
      </c>
      <c r="M21" s="13"/>
      <c r="N21" s="13"/>
      <c r="O21" s="13"/>
      <c r="P21" s="18"/>
    </row>
    <row r="22" spans="1:16" ht="22.5" customHeight="1">
      <c r="A22" s="17"/>
      <c r="B22" s="13"/>
      <c r="C22" s="13"/>
      <c r="D22" s="13"/>
      <c r="E22" s="13"/>
      <c r="F22" s="13"/>
      <c r="G22" s="23"/>
      <c r="H22" s="13"/>
      <c r="I22" s="13"/>
      <c r="J22" s="13"/>
      <c r="K22" s="13"/>
      <c r="L22" s="13"/>
      <c r="M22" s="13"/>
      <c r="N22" s="13"/>
      <c r="O22" s="13"/>
      <c r="P22" s="18"/>
    </row>
    <row r="23" spans="1:16" ht="18.75" customHeight="1">
      <c r="A23" s="17"/>
      <c r="B23" s="197" t="s">
        <v>91</v>
      </c>
      <c r="C23" s="197"/>
      <c r="D23" s="197"/>
      <c r="E23" s="197"/>
      <c r="F23" s="197"/>
      <c r="G23" s="197"/>
      <c r="H23" s="197"/>
      <c r="I23" s="197"/>
      <c r="J23" s="197"/>
      <c r="K23" s="197"/>
      <c r="L23" s="197"/>
      <c r="M23" s="197"/>
      <c r="N23" s="197"/>
      <c r="O23" s="197"/>
      <c r="P23" s="210"/>
    </row>
    <row r="24" spans="1:16" ht="18.75" customHeight="1">
      <c r="A24" s="17"/>
      <c r="B24" s="197" t="s">
        <v>92</v>
      </c>
      <c r="C24" s="197"/>
      <c r="D24" s="197"/>
      <c r="E24" s="197"/>
      <c r="F24" s="197"/>
      <c r="G24" s="197"/>
      <c r="H24" s="197"/>
      <c r="I24" s="197"/>
      <c r="J24" s="197"/>
      <c r="K24" s="197"/>
      <c r="L24" s="197"/>
      <c r="M24" s="197"/>
      <c r="N24" s="197"/>
      <c r="O24" s="197"/>
      <c r="P24" s="18"/>
    </row>
    <row r="25" spans="1:16" ht="18.75" customHeight="1" thickBot="1">
      <c r="A25" s="19"/>
      <c r="B25" s="213" t="s">
        <v>94</v>
      </c>
      <c r="C25" s="213"/>
      <c r="D25" s="213"/>
      <c r="E25" s="213"/>
      <c r="F25" s="213"/>
      <c r="G25" s="213"/>
      <c r="H25" s="213"/>
      <c r="I25" s="213"/>
      <c r="J25" s="213"/>
      <c r="K25" s="213"/>
      <c r="L25" s="213"/>
      <c r="M25" s="213"/>
      <c r="N25" s="213"/>
      <c r="O25" s="213"/>
      <c r="P25" s="21"/>
    </row>
    <row r="26" spans="2:16" ht="23.25" customHeight="1">
      <c r="B26" s="200" t="s">
        <v>117</v>
      </c>
      <c r="C26" s="200"/>
      <c r="D26" s="200"/>
      <c r="E26" s="200"/>
      <c r="F26" s="200"/>
      <c r="G26" s="200"/>
      <c r="H26" s="200"/>
      <c r="I26" s="200"/>
      <c r="J26" s="200"/>
      <c r="K26" s="200"/>
      <c r="L26" s="200"/>
      <c r="M26" s="200"/>
      <c r="N26" s="200"/>
      <c r="O26" s="200"/>
      <c r="P26" s="200"/>
    </row>
  </sheetData>
  <sheetProtection/>
  <mergeCells count="21">
    <mergeCell ref="B7:O7"/>
    <mergeCell ref="K4:P4"/>
    <mergeCell ref="B25:O25"/>
    <mergeCell ref="O11:O12"/>
    <mergeCell ref="N11:N12"/>
    <mergeCell ref="B8:O8"/>
    <mergeCell ref="B15:O15"/>
    <mergeCell ref="A4:B4"/>
    <mergeCell ref="A5:B5"/>
    <mergeCell ref="G11:J11"/>
    <mergeCell ref="G5:P5"/>
    <mergeCell ref="A3:B3"/>
    <mergeCell ref="B24:O24"/>
    <mergeCell ref="B11:E11"/>
    <mergeCell ref="B26:P26"/>
    <mergeCell ref="G3:P3"/>
    <mergeCell ref="B16:O16"/>
    <mergeCell ref="C4:J4"/>
    <mergeCell ref="C3:F3"/>
    <mergeCell ref="B23:P23"/>
    <mergeCell ref="C5:F5"/>
  </mergeCells>
  <dataValidations count="1">
    <dataValidation type="list" allowBlank="1" showInputMessage="1" showErrorMessage="1" sqref="C3">
      <formula1>"通所介護,通所リハビリテーション"</formula1>
    </dataValidation>
  </dataValidations>
  <printOptions/>
  <pageMargins left="0.66" right="0.64" top="0.8661417322834646" bottom="0.6299212598425197" header="0.5118110236220472" footer="0.31496062992125984"/>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O54"/>
  <sheetViews>
    <sheetView zoomScalePageLayoutView="0" workbookViewId="0" topLeftCell="A1">
      <selection activeCell="D12" sqref="D12:M12"/>
    </sheetView>
  </sheetViews>
  <sheetFormatPr defaultColWidth="9.00390625" defaultRowHeight="13.5"/>
  <cols>
    <col min="1" max="1" width="7.50390625" style="41" customWidth="1"/>
    <col min="2" max="2" width="4.00390625" style="2" customWidth="1"/>
    <col min="3" max="3" width="0.37109375" style="2" customWidth="1"/>
    <col min="4" max="4" width="7.25390625" style="3" customWidth="1"/>
    <col min="5" max="15" width="7.25390625" style="2" customWidth="1"/>
    <col min="16" max="16384" width="9.00390625" style="1" customWidth="1"/>
  </cols>
  <sheetData>
    <row r="1" spans="1:15" ht="22.5" customHeight="1">
      <c r="A1" s="223" t="s">
        <v>115</v>
      </c>
      <c r="B1" s="223"/>
      <c r="C1" s="223"/>
      <c r="D1" s="223"/>
      <c r="E1" s="223"/>
      <c r="F1" s="223"/>
      <c r="G1" s="223"/>
      <c r="H1" s="223"/>
      <c r="I1" s="223"/>
      <c r="J1" s="223"/>
      <c r="K1" s="223"/>
      <c r="L1" s="223"/>
      <c r="M1" s="223"/>
      <c r="N1" s="223"/>
      <c r="O1" s="223"/>
    </row>
    <row r="2" ht="11.25" customHeight="1"/>
    <row r="3" spans="1:15" ht="17.25" customHeight="1">
      <c r="A3" s="224" t="s">
        <v>101</v>
      </c>
      <c r="B3" s="224"/>
      <c r="C3" s="224"/>
      <c r="D3" s="224"/>
      <c r="E3" s="224"/>
      <c r="F3" s="224"/>
      <c r="G3" s="224"/>
      <c r="H3" s="224"/>
      <c r="I3" s="224"/>
      <c r="J3" s="224"/>
      <c r="K3" s="224"/>
      <c r="L3" s="224"/>
      <c r="M3" s="224"/>
      <c r="N3" s="224"/>
      <c r="O3" s="224"/>
    </row>
    <row r="4" spans="1:15" ht="17.25" customHeight="1">
      <c r="A4" s="224" t="s">
        <v>118</v>
      </c>
      <c r="B4" s="224"/>
      <c r="C4" s="224"/>
      <c r="D4" s="224"/>
      <c r="E4" s="224"/>
      <c r="F4" s="224"/>
      <c r="G4" s="224"/>
      <c r="H4" s="224"/>
      <c r="I4" s="224"/>
      <c r="J4" s="224"/>
      <c r="K4" s="224"/>
      <c r="L4" s="224"/>
      <c r="M4" s="224"/>
      <c r="N4" s="224"/>
      <c r="O4" s="224"/>
    </row>
    <row r="5" spans="1:15" ht="17.25" customHeight="1">
      <c r="A5" s="224" t="s">
        <v>102</v>
      </c>
      <c r="B5" s="224"/>
      <c r="C5" s="224"/>
      <c r="D5" s="224"/>
      <c r="E5" s="224"/>
      <c r="F5" s="224"/>
      <c r="G5" s="224"/>
      <c r="H5" s="224"/>
      <c r="I5" s="224"/>
      <c r="J5" s="224"/>
      <c r="K5" s="224"/>
      <c r="L5" s="224"/>
      <c r="M5" s="224"/>
      <c r="N5" s="224"/>
      <c r="O5" s="224"/>
    </row>
    <row r="6" spans="1:15" ht="17.25" customHeight="1">
      <c r="A6" s="224" t="s">
        <v>116</v>
      </c>
      <c r="B6" s="224"/>
      <c r="C6" s="224"/>
      <c r="D6" s="224"/>
      <c r="E6" s="224"/>
      <c r="F6" s="224"/>
      <c r="G6" s="224"/>
      <c r="H6" s="224"/>
      <c r="I6" s="224"/>
      <c r="J6" s="224"/>
      <c r="K6" s="224"/>
      <c r="L6" s="224"/>
      <c r="M6" s="224"/>
      <c r="N6" s="224"/>
      <c r="O6" s="224"/>
    </row>
    <row r="7" spans="1:15" ht="11.25" customHeight="1">
      <c r="A7" s="112"/>
      <c r="B7" s="112"/>
      <c r="C7" s="112"/>
      <c r="D7" s="112"/>
      <c r="E7" s="112"/>
      <c r="F7" s="112"/>
      <c r="G7" s="112"/>
      <c r="H7" s="112"/>
      <c r="I7" s="112"/>
      <c r="J7" s="112"/>
      <c r="K7" s="112"/>
      <c r="L7" s="112"/>
      <c r="M7" s="112"/>
      <c r="N7" s="112"/>
      <c r="O7" s="112"/>
    </row>
    <row r="8" spans="1:2" ht="17.25" customHeight="1">
      <c r="A8" s="225" t="s">
        <v>82</v>
      </c>
      <c r="B8" s="225"/>
    </row>
    <row r="9" spans="1:15" ht="22.5" customHeight="1">
      <c r="A9" s="173" t="s">
        <v>68</v>
      </c>
      <c r="B9" s="173"/>
      <c r="C9" s="173"/>
      <c r="D9" s="173"/>
      <c r="E9" s="173"/>
      <c r="F9" s="173"/>
      <c r="G9" s="173"/>
      <c r="H9" s="173"/>
      <c r="I9" s="173"/>
      <c r="J9" s="173"/>
      <c r="K9" s="173"/>
      <c r="L9" s="173"/>
      <c r="M9" s="173"/>
      <c r="N9" s="173"/>
      <c r="O9" s="173"/>
    </row>
    <row r="10" spans="1:15" ht="16.5" customHeight="1">
      <c r="A10" s="174" t="s">
        <v>111</v>
      </c>
      <c r="B10" s="174"/>
      <c r="C10" s="174"/>
      <c r="D10" s="174"/>
      <c r="E10" s="174"/>
      <c r="F10" s="174"/>
      <c r="G10" s="174"/>
      <c r="H10" s="174"/>
      <c r="I10" s="174"/>
      <c r="J10" s="174"/>
      <c r="K10" s="174"/>
      <c r="L10" s="174"/>
      <c r="M10" s="174"/>
      <c r="N10" s="174"/>
      <c r="O10" s="174"/>
    </row>
    <row r="11" spans="1:15" s="34" customFormat="1" ht="7.5" customHeight="1">
      <c r="A11" s="32"/>
      <c r="B11" s="32"/>
      <c r="C11" s="32"/>
      <c r="D11" s="32"/>
      <c r="E11" s="32"/>
      <c r="F11" s="32"/>
      <c r="G11" s="32"/>
      <c r="H11" s="32"/>
      <c r="I11" s="32"/>
      <c r="J11" s="32"/>
      <c r="K11" s="33"/>
      <c r="L11" s="33"/>
      <c r="M11" s="33"/>
      <c r="N11" s="33"/>
      <c r="O11" s="33"/>
    </row>
    <row r="12" spans="1:15" s="34" customFormat="1" ht="22.5" customHeight="1">
      <c r="A12" s="165" t="s">
        <v>60</v>
      </c>
      <c r="B12" s="165"/>
      <c r="C12" s="165"/>
      <c r="D12" s="165" t="s">
        <v>119</v>
      </c>
      <c r="E12" s="165"/>
      <c r="F12" s="165"/>
      <c r="G12" s="165"/>
      <c r="H12" s="165"/>
      <c r="I12" s="165"/>
      <c r="J12" s="165"/>
      <c r="K12" s="165"/>
      <c r="L12" s="165"/>
      <c r="M12" s="165"/>
      <c r="N12" s="33"/>
      <c r="O12" s="33"/>
    </row>
    <row r="13" spans="1:15" s="34" customFormat="1" ht="22.5" customHeight="1">
      <c r="A13" s="165" t="s">
        <v>69</v>
      </c>
      <c r="B13" s="165"/>
      <c r="C13" s="165"/>
      <c r="D13" s="165" t="s">
        <v>119</v>
      </c>
      <c r="E13" s="165"/>
      <c r="F13" s="165"/>
      <c r="G13" s="165"/>
      <c r="H13" s="165"/>
      <c r="I13" s="165"/>
      <c r="J13" s="165"/>
      <c r="K13" s="165"/>
      <c r="L13" s="165"/>
      <c r="M13" s="165"/>
      <c r="N13" s="33"/>
      <c r="O13" s="33"/>
    </row>
    <row r="14" spans="1:15" s="34" customFormat="1" ht="7.5" customHeight="1">
      <c r="A14" s="35"/>
      <c r="B14" s="35"/>
      <c r="C14" s="35"/>
      <c r="D14" s="35"/>
      <c r="E14" s="35"/>
      <c r="F14" s="35"/>
      <c r="G14" s="35"/>
      <c r="H14" s="35"/>
      <c r="I14" s="35"/>
      <c r="J14" s="35"/>
      <c r="K14" s="33"/>
      <c r="L14" s="33"/>
      <c r="M14" s="33"/>
      <c r="N14" s="33"/>
      <c r="O14" s="33"/>
    </row>
    <row r="15" spans="1:15" s="34" customFormat="1" ht="21" customHeight="1">
      <c r="A15" s="175" t="s">
        <v>70</v>
      </c>
      <c r="B15" s="176"/>
      <c r="C15" s="177"/>
      <c r="D15" s="178" t="s">
        <v>71</v>
      </c>
      <c r="E15" s="178"/>
      <c r="F15" s="178"/>
      <c r="G15" s="178"/>
      <c r="H15" s="178"/>
      <c r="I15" s="178"/>
      <c r="J15" s="178"/>
      <c r="K15" s="178"/>
      <c r="L15" s="178"/>
      <c r="M15" s="178"/>
      <c r="N15" s="33"/>
      <c r="O15" s="33"/>
    </row>
    <row r="16" spans="1:15" s="34" customFormat="1" ht="21" customHeight="1">
      <c r="A16" s="39"/>
      <c r="B16" s="39"/>
      <c r="C16" s="39"/>
      <c r="D16" s="153"/>
      <c r="E16" s="153"/>
      <c r="F16" s="153"/>
      <c r="G16" s="153"/>
      <c r="H16" s="153"/>
      <c r="I16" s="153"/>
      <c r="J16" s="153"/>
      <c r="K16" s="153"/>
      <c r="L16" s="153"/>
      <c r="M16" s="153"/>
      <c r="N16" s="33"/>
      <c r="O16" s="33"/>
    </row>
    <row r="17" spans="1:15" s="34" customFormat="1" ht="7.5" customHeight="1">
      <c r="A17" s="35"/>
      <c r="B17" s="33"/>
      <c r="C17" s="33"/>
      <c r="D17" s="33"/>
      <c r="E17" s="33"/>
      <c r="F17" s="33"/>
      <c r="G17" s="33"/>
      <c r="H17" s="33"/>
      <c r="I17" s="33"/>
      <c r="J17" s="33"/>
      <c r="K17" s="33"/>
      <c r="L17" s="33"/>
      <c r="M17" s="33"/>
      <c r="N17" s="33"/>
      <c r="O17" s="33"/>
    </row>
    <row r="18" spans="1:15" s="34" customFormat="1" ht="22.5" customHeight="1">
      <c r="A18" s="165" t="s">
        <v>72</v>
      </c>
      <c r="B18" s="165"/>
      <c r="C18" s="165"/>
      <c r="D18" s="151"/>
      <c r="E18" s="37" t="s">
        <v>51</v>
      </c>
      <c r="F18" s="33"/>
      <c r="G18" s="165" t="s">
        <v>73</v>
      </c>
      <c r="H18" s="165"/>
      <c r="I18" s="165"/>
      <c r="J18" s="152"/>
      <c r="K18" s="37" t="s">
        <v>0</v>
      </c>
      <c r="L18" s="33"/>
      <c r="M18" s="33"/>
      <c r="N18" s="33"/>
      <c r="O18" s="33"/>
    </row>
    <row r="19" spans="1:15" s="34" customFormat="1" ht="7.5" customHeight="1" thickBot="1">
      <c r="A19" s="39"/>
      <c r="B19" s="39"/>
      <c r="C19" s="39"/>
      <c r="D19" s="40"/>
      <c r="E19" s="40"/>
      <c r="F19" s="33"/>
      <c r="G19" s="33"/>
      <c r="H19" s="33"/>
      <c r="I19" s="33"/>
      <c r="J19" s="33"/>
      <c r="K19" s="33"/>
      <c r="L19" s="33"/>
      <c r="M19" s="33"/>
      <c r="N19" s="33"/>
      <c r="O19" s="33"/>
    </row>
    <row r="20" spans="1:15" s="34" customFormat="1" ht="18.75" customHeight="1" thickBot="1">
      <c r="A20" s="192" t="s">
        <v>74</v>
      </c>
      <c r="B20" s="193"/>
      <c r="C20" s="193"/>
      <c r="D20" s="193"/>
      <c r="E20" s="194"/>
      <c r="F20" s="40"/>
      <c r="G20" s="33"/>
      <c r="H20" s="33"/>
      <c r="I20" s="33"/>
      <c r="J20" s="33"/>
      <c r="K20" s="33"/>
      <c r="L20" s="33"/>
      <c r="M20" s="33"/>
      <c r="N20" s="33"/>
      <c r="O20" s="33"/>
    </row>
    <row r="21" spans="1:15" s="34" customFormat="1" ht="7.5" customHeight="1" thickBot="1">
      <c r="A21" s="41"/>
      <c r="B21" s="2"/>
      <c r="C21" s="2"/>
      <c r="D21" s="3"/>
      <c r="E21" s="2"/>
      <c r="F21" s="2"/>
      <c r="G21" s="2"/>
      <c r="H21" s="2"/>
      <c r="I21" s="2"/>
      <c r="J21" s="2"/>
      <c r="K21" s="2"/>
      <c r="L21" s="2"/>
      <c r="M21" s="2"/>
      <c r="N21" s="2"/>
      <c r="O21" s="2"/>
    </row>
    <row r="22" spans="1:15" s="5" customFormat="1" ht="15" customHeight="1">
      <c r="A22" s="170"/>
      <c r="B22" s="171"/>
      <c r="C22" s="155" t="s">
        <v>75</v>
      </c>
      <c r="D22" s="156"/>
      <c r="E22" s="156"/>
      <c r="F22" s="156"/>
      <c r="G22" s="156"/>
      <c r="H22" s="156"/>
      <c r="I22" s="157"/>
      <c r="J22" s="158" t="s">
        <v>76</v>
      </c>
      <c r="K22" s="159"/>
      <c r="L22" s="159"/>
      <c r="M22" s="159"/>
      <c r="N22" s="159"/>
      <c r="O22" s="160" t="s">
        <v>2</v>
      </c>
    </row>
    <row r="23" spans="1:15" s="5" customFormat="1" ht="52.5" customHeight="1" thickBot="1">
      <c r="A23" s="42" t="s">
        <v>77</v>
      </c>
      <c r="B23" s="43" t="s">
        <v>34</v>
      </c>
      <c r="C23" s="44"/>
      <c r="D23" s="45" t="s">
        <v>1</v>
      </c>
      <c r="E23" s="45" t="s">
        <v>103</v>
      </c>
      <c r="F23" s="45" t="s">
        <v>104</v>
      </c>
      <c r="G23" s="45" t="s">
        <v>105</v>
      </c>
      <c r="H23" s="46" t="s">
        <v>106</v>
      </c>
      <c r="I23" s="47" t="s">
        <v>78</v>
      </c>
      <c r="J23" s="44" t="s">
        <v>107</v>
      </c>
      <c r="K23" s="46" t="s">
        <v>108</v>
      </c>
      <c r="L23" s="48" t="s">
        <v>109</v>
      </c>
      <c r="M23" s="49" t="s">
        <v>78</v>
      </c>
      <c r="N23" s="45" t="s">
        <v>79</v>
      </c>
      <c r="O23" s="161"/>
    </row>
    <row r="24" spans="1:15" ht="15.75" customHeight="1">
      <c r="A24" s="50" t="s">
        <v>3</v>
      </c>
      <c r="B24" s="51"/>
      <c r="C24" s="52"/>
      <c r="D24" s="53"/>
      <c r="E24" s="53"/>
      <c r="F24" s="53"/>
      <c r="G24" s="53"/>
      <c r="H24" s="53"/>
      <c r="I24" s="54">
        <f aca="true" t="shared" si="0" ref="I24:I40">IF(C24+D24+E24+F24+G24+H24=0,"",C24+D24+E24+F24+G24+H24)</f>
      </c>
      <c r="J24" s="55"/>
      <c r="K24" s="53"/>
      <c r="L24" s="56"/>
      <c r="M24" s="57">
        <f aca="true" t="shared" si="1" ref="M24:M40">IF(J24+K24+L24=0,"",J24+K24+L24)</f>
      </c>
      <c r="N24" s="58"/>
      <c r="O24" s="59">
        <f aca="true" t="shared" si="2" ref="O24:O40">IF(C24+D24+E24+F24+G24+H24+J24+K24+L24=0,"",C24+D24+E24+F24+G24+H24+J24+K24+L24)</f>
      </c>
    </row>
    <row r="25" spans="1:15" ht="15.75" customHeight="1">
      <c r="A25" s="60" t="s">
        <v>4</v>
      </c>
      <c r="B25" s="61"/>
      <c r="C25" s="62"/>
      <c r="D25" s="63"/>
      <c r="E25" s="63"/>
      <c r="F25" s="63"/>
      <c r="G25" s="63"/>
      <c r="H25" s="63"/>
      <c r="I25" s="64">
        <f t="shared" si="0"/>
      </c>
      <c r="J25" s="65"/>
      <c r="K25" s="63"/>
      <c r="L25" s="66"/>
      <c r="M25" s="67">
        <f t="shared" si="1"/>
      </c>
      <c r="N25" s="68"/>
      <c r="O25" s="59">
        <f t="shared" si="2"/>
      </c>
    </row>
    <row r="26" spans="1:15" ht="15.75" customHeight="1">
      <c r="A26" s="69" t="s">
        <v>5</v>
      </c>
      <c r="B26" s="61"/>
      <c r="C26" s="65"/>
      <c r="D26" s="68"/>
      <c r="E26" s="68"/>
      <c r="F26" s="68"/>
      <c r="G26" s="68"/>
      <c r="H26" s="63"/>
      <c r="I26" s="64">
        <f t="shared" si="0"/>
      </c>
      <c r="J26" s="65"/>
      <c r="K26" s="63"/>
      <c r="L26" s="66"/>
      <c r="M26" s="67">
        <f t="shared" si="1"/>
      </c>
      <c r="N26" s="68"/>
      <c r="O26" s="59">
        <f t="shared" si="2"/>
      </c>
    </row>
    <row r="27" spans="1:15" ht="15.75" customHeight="1">
      <c r="A27" s="60" t="s">
        <v>6</v>
      </c>
      <c r="B27" s="61"/>
      <c r="C27" s="65"/>
      <c r="D27" s="68"/>
      <c r="E27" s="68"/>
      <c r="F27" s="68"/>
      <c r="G27" s="68"/>
      <c r="H27" s="63"/>
      <c r="I27" s="64">
        <f t="shared" si="0"/>
      </c>
      <c r="J27" s="65"/>
      <c r="K27" s="63"/>
      <c r="L27" s="66"/>
      <c r="M27" s="67">
        <f t="shared" si="1"/>
      </c>
      <c r="N27" s="68"/>
      <c r="O27" s="59">
        <f t="shared" si="2"/>
      </c>
    </row>
    <row r="28" spans="1:15" ht="15.75" customHeight="1">
      <c r="A28" s="69" t="s">
        <v>7</v>
      </c>
      <c r="B28" s="61"/>
      <c r="C28" s="65"/>
      <c r="D28" s="68"/>
      <c r="E28" s="68"/>
      <c r="F28" s="68"/>
      <c r="G28" s="68"/>
      <c r="H28" s="63"/>
      <c r="I28" s="64">
        <f t="shared" si="0"/>
      </c>
      <c r="J28" s="65"/>
      <c r="K28" s="63"/>
      <c r="L28" s="66"/>
      <c r="M28" s="67">
        <f t="shared" si="1"/>
      </c>
      <c r="N28" s="68"/>
      <c r="O28" s="59">
        <f t="shared" si="2"/>
      </c>
    </row>
    <row r="29" spans="1:15" ht="15.75" customHeight="1">
      <c r="A29" s="60" t="s">
        <v>8</v>
      </c>
      <c r="B29" s="61"/>
      <c r="C29" s="65"/>
      <c r="D29" s="68"/>
      <c r="E29" s="68"/>
      <c r="F29" s="68"/>
      <c r="G29" s="68"/>
      <c r="H29" s="63"/>
      <c r="I29" s="64">
        <f t="shared" si="0"/>
      </c>
      <c r="J29" s="65"/>
      <c r="K29" s="63"/>
      <c r="L29" s="66"/>
      <c r="M29" s="67">
        <f t="shared" si="1"/>
      </c>
      <c r="N29" s="68"/>
      <c r="O29" s="59">
        <f t="shared" si="2"/>
      </c>
    </row>
    <row r="30" spans="1:15" ht="15.75" customHeight="1">
      <c r="A30" s="69" t="s">
        <v>9</v>
      </c>
      <c r="B30" s="61"/>
      <c r="C30" s="65"/>
      <c r="D30" s="68"/>
      <c r="E30" s="68"/>
      <c r="F30" s="68"/>
      <c r="G30" s="68"/>
      <c r="H30" s="63"/>
      <c r="I30" s="64">
        <f t="shared" si="0"/>
      </c>
      <c r="J30" s="65"/>
      <c r="K30" s="63"/>
      <c r="L30" s="66"/>
      <c r="M30" s="67">
        <f t="shared" si="1"/>
      </c>
      <c r="N30" s="68"/>
      <c r="O30" s="59">
        <f t="shared" si="2"/>
      </c>
    </row>
    <row r="31" spans="1:15" ht="15.75" customHeight="1">
      <c r="A31" s="113" t="s">
        <v>10</v>
      </c>
      <c r="B31" s="114"/>
      <c r="C31" s="74"/>
      <c r="D31" s="77"/>
      <c r="E31" s="77"/>
      <c r="F31" s="77"/>
      <c r="G31" s="77"/>
      <c r="H31" s="72"/>
      <c r="I31" s="115">
        <f t="shared" si="0"/>
      </c>
      <c r="J31" s="74"/>
      <c r="K31" s="72"/>
      <c r="L31" s="75"/>
      <c r="M31" s="116">
        <f t="shared" si="1"/>
      </c>
      <c r="N31" s="77"/>
      <c r="O31" s="78">
        <f t="shared" si="2"/>
      </c>
    </row>
    <row r="32" spans="1:15" ht="29.25" customHeight="1">
      <c r="A32" s="226" t="s">
        <v>83</v>
      </c>
      <c r="B32" s="226"/>
      <c r="C32" s="226"/>
      <c r="D32" s="226"/>
      <c r="E32" s="226"/>
      <c r="F32" s="226"/>
      <c r="G32" s="226"/>
      <c r="H32" s="226"/>
      <c r="I32" s="226"/>
      <c r="J32" s="226"/>
      <c r="K32" s="226"/>
      <c r="L32" s="226"/>
      <c r="M32" s="226"/>
      <c r="N32" s="226"/>
      <c r="O32" s="226"/>
    </row>
    <row r="33" spans="1:15" ht="15.75" customHeight="1">
      <c r="A33" s="69" t="s">
        <v>26</v>
      </c>
      <c r="B33" s="117"/>
      <c r="C33" s="118"/>
      <c r="D33" s="119"/>
      <c r="E33" s="119"/>
      <c r="F33" s="119"/>
      <c r="G33" s="119"/>
      <c r="H33" s="119"/>
      <c r="I33" s="120">
        <f t="shared" si="0"/>
      </c>
      <c r="J33" s="121"/>
      <c r="K33" s="119"/>
      <c r="L33" s="122"/>
      <c r="M33" s="123">
        <f t="shared" si="1"/>
      </c>
      <c r="N33" s="124"/>
      <c r="O33" s="59">
        <f t="shared" si="2"/>
      </c>
    </row>
    <row r="34" spans="1:15" ht="15.75" customHeight="1">
      <c r="A34" s="69" t="s">
        <v>27</v>
      </c>
      <c r="B34" s="61"/>
      <c r="C34" s="62"/>
      <c r="D34" s="63"/>
      <c r="E34" s="63"/>
      <c r="F34" s="63"/>
      <c r="G34" s="63"/>
      <c r="H34" s="63"/>
      <c r="I34" s="64">
        <f t="shared" si="0"/>
      </c>
      <c r="J34" s="65"/>
      <c r="K34" s="63"/>
      <c r="L34" s="66"/>
      <c r="M34" s="67">
        <f t="shared" si="1"/>
      </c>
      <c r="N34" s="68"/>
      <c r="O34" s="59">
        <f t="shared" si="2"/>
      </c>
    </row>
    <row r="35" spans="1:15" ht="15.75" customHeight="1">
      <c r="A35" s="60" t="s">
        <v>28</v>
      </c>
      <c r="B35" s="61"/>
      <c r="C35" s="62"/>
      <c r="D35" s="63"/>
      <c r="E35" s="63"/>
      <c r="F35" s="63"/>
      <c r="G35" s="63"/>
      <c r="H35" s="63"/>
      <c r="I35" s="64">
        <f t="shared" si="0"/>
      </c>
      <c r="J35" s="65"/>
      <c r="K35" s="63"/>
      <c r="L35" s="66"/>
      <c r="M35" s="67">
        <f t="shared" si="1"/>
      </c>
      <c r="N35" s="68"/>
      <c r="O35" s="59">
        <f t="shared" si="2"/>
      </c>
    </row>
    <row r="36" spans="1:15" ht="15.75" customHeight="1">
      <c r="A36" s="69" t="s">
        <v>29</v>
      </c>
      <c r="B36" s="61"/>
      <c r="C36" s="62"/>
      <c r="D36" s="63"/>
      <c r="E36" s="63"/>
      <c r="F36" s="63"/>
      <c r="G36" s="63"/>
      <c r="H36" s="63"/>
      <c r="I36" s="64">
        <f t="shared" si="0"/>
      </c>
      <c r="J36" s="65"/>
      <c r="K36" s="63"/>
      <c r="L36" s="66"/>
      <c r="M36" s="67">
        <f t="shared" si="1"/>
      </c>
      <c r="N36" s="68"/>
      <c r="O36" s="59">
        <f t="shared" si="2"/>
      </c>
    </row>
    <row r="37" spans="1:15" ht="15.75" customHeight="1">
      <c r="A37" s="60" t="s">
        <v>30</v>
      </c>
      <c r="B37" s="61"/>
      <c r="C37" s="62"/>
      <c r="D37" s="63"/>
      <c r="E37" s="63"/>
      <c r="F37" s="63"/>
      <c r="G37" s="63"/>
      <c r="H37" s="63"/>
      <c r="I37" s="64">
        <f t="shared" si="0"/>
      </c>
      <c r="J37" s="65"/>
      <c r="K37" s="63"/>
      <c r="L37" s="66"/>
      <c r="M37" s="67">
        <f t="shared" si="1"/>
      </c>
      <c r="N37" s="68"/>
      <c r="O37" s="59">
        <f t="shared" si="2"/>
      </c>
    </row>
    <row r="38" spans="1:15" ht="15.75" customHeight="1">
      <c r="A38" s="69" t="s">
        <v>31</v>
      </c>
      <c r="B38" s="61"/>
      <c r="C38" s="62"/>
      <c r="D38" s="63"/>
      <c r="E38" s="63"/>
      <c r="F38" s="63"/>
      <c r="G38" s="63"/>
      <c r="H38" s="63"/>
      <c r="I38" s="64">
        <f t="shared" si="0"/>
      </c>
      <c r="J38" s="65"/>
      <c r="K38" s="63"/>
      <c r="L38" s="66"/>
      <c r="M38" s="67">
        <f t="shared" si="1"/>
      </c>
      <c r="N38" s="68"/>
      <c r="O38" s="59">
        <f t="shared" si="2"/>
      </c>
    </row>
    <row r="39" spans="1:15" ht="15.75" customHeight="1">
      <c r="A39" s="60" t="s">
        <v>32</v>
      </c>
      <c r="B39" s="61"/>
      <c r="C39" s="62"/>
      <c r="D39" s="63"/>
      <c r="E39" s="63"/>
      <c r="F39" s="63"/>
      <c r="G39" s="63"/>
      <c r="H39" s="63"/>
      <c r="I39" s="64">
        <f t="shared" si="0"/>
      </c>
      <c r="J39" s="65"/>
      <c r="K39" s="63"/>
      <c r="L39" s="66"/>
      <c r="M39" s="67">
        <f t="shared" si="1"/>
      </c>
      <c r="N39" s="68"/>
      <c r="O39" s="59">
        <f t="shared" si="2"/>
      </c>
    </row>
    <row r="40" spans="1:15" ht="15.75" customHeight="1" thickBot="1">
      <c r="A40" s="70" t="s">
        <v>33</v>
      </c>
      <c r="B40" s="61"/>
      <c r="C40" s="71"/>
      <c r="D40" s="72"/>
      <c r="E40" s="72"/>
      <c r="F40" s="72"/>
      <c r="G40" s="72"/>
      <c r="H40" s="72"/>
      <c r="I40" s="73">
        <f t="shared" si="0"/>
      </c>
      <c r="J40" s="74"/>
      <c r="K40" s="72"/>
      <c r="L40" s="75"/>
      <c r="M40" s="76">
        <f t="shared" si="1"/>
      </c>
      <c r="N40" s="77"/>
      <c r="O40" s="78">
        <f t="shared" si="2"/>
      </c>
    </row>
    <row r="41" spans="1:15" s="83" customFormat="1" ht="15.75" customHeight="1">
      <c r="A41" s="183" t="s">
        <v>63</v>
      </c>
      <c r="B41" s="184"/>
      <c r="C41" s="79">
        <f aca="true" t="shared" si="3" ref="C41:O41">IF(SUM(C24:C40)=0,"",SUM(C24:C40))</f>
      </c>
      <c r="D41" s="80">
        <f t="shared" si="3"/>
      </c>
      <c r="E41" s="80">
        <f t="shared" si="3"/>
      </c>
      <c r="F41" s="80">
        <f t="shared" si="3"/>
      </c>
      <c r="G41" s="80">
        <f t="shared" si="3"/>
      </c>
      <c r="H41" s="57">
        <f t="shared" si="3"/>
      </c>
      <c r="I41" s="57">
        <f t="shared" si="3"/>
      </c>
      <c r="J41" s="79">
        <f t="shared" si="3"/>
      </c>
      <c r="K41" s="80">
        <f t="shared" si="3"/>
      </c>
      <c r="L41" s="80">
        <f t="shared" si="3"/>
      </c>
      <c r="M41" s="80">
        <f t="shared" si="3"/>
      </c>
      <c r="N41" s="81">
        <f t="shared" si="3"/>
      </c>
      <c r="O41" s="82">
        <f t="shared" si="3"/>
      </c>
    </row>
    <row r="42" spans="1:15" s="83" customFormat="1" ht="15.75" customHeight="1">
      <c r="A42" s="185" t="s">
        <v>54</v>
      </c>
      <c r="B42" s="186"/>
      <c r="C42" s="84">
        <v>0.25</v>
      </c>
      <c r="D42" s="85">
        <v>0.5</v>
      </c>
      <c r="E42" s="85">
        <v>0.5</v>
      </c>
      <c r="F42" s="85">
        <v>0.75</v>
      </c>
      <c r="G42" s="85">
        <v>1</v>
      </c>
      <c r="H42" s="85">
        <v>1</v>
      </c>
      <c r="I42" s="86"/>
      <c r="J42" s="87">
        <v>0.5</v>
      </c>
      <c r="K42" s="85">
        <v>0.75</v>
      </c>
      <c r="L42" s="88">
        <v>1</v>
      </c>
      <c r="M42" s="86"/>
      <c r="N42" s="86"/>
      <c r="O42" s="89" t="s">
        <v>66</v>
      </c>
    </row>
    <row r="43" spans="1:15" s="83" customFormat="1" ht="15.75" customHeight="1" thickBot="1">
      <c r="A43" s="187" t="s">
        <v>62</v>
      </c>
      <c r="B43" s="188"/>
      <c r="C43" s="90">
        <f aca="true" t="shared" si="4" ref="C43:H43">IF(C41="","",(C41*C42))</f>
      </c>
      <c r="D43" s="91">
        <f t="shared" si="4"/>
      </c>
      <c r="E43" s="91">
        <f t="shared" si="4"/>
      </c>
      <c r="F43" s="92">
        <f t="shared" si="4"/>
      </c>
      <c r="G43" s="91">
        <f t="shared" si="4"/>
      </c>
      <c r="H43" s="92">
        <f t="shared" si="4"/>
      </c>
      <c r="I43" s="93">
        <f>IF(J44=0,"",J44)</f>
      </c>
      <c r="J43" s="94">
        <f>IF(J41="","",(J41*J42))</f>
      </c>
      <c r="K43" s="95">
        <f>IF(K41="","",(K41*K42))</f>
      </c>
      <c r="L43" s="95">
        <f>IF(L41="","",(L41*L42))</f>
      </c>
      <c r="M43" s="92">
        <f>IF(K44=0,"",K44)</f>
      </c>
      <c r="N43" s="91">
        <f>IF(L44=0,"",L44)</f>
      </c>
      <c r="O43" s="96">
        <f>IF(J44+L44=0,"",J44+L44)</f>
      </c>
    </row>
    <row r="44" spans="1:15" s="83" customFormat="1" ht="15.75" customHeight="1" thickBot="1">
      <c r="A44" s="162" t="s">
        <v>80</v>
      </c>
      <c r="B44" s="163"/>
      <c r="C44" s="163"/>
      <c r="D44" s="163"/>
      <c r="E44" s="163"/>
      <c r="F44" s="164"/>
      <c r="G44" s="227" t="s">
        <v>64</v>
      </c>
      <c r="H44" s="228"/>
      <c r="I44" s="229"/>
      <c r="J44" s="97">
        <f>SUM(C43:H43)</f>
        <v>0</v>
      </c>
      <c r="K44" s="98">
        <f>SUM(J43:L43)</f>
        <v>0</v>
      </c>
      <c r="L44" s="99">
        <f>IF(N41&gt;K44,K44,N41)</f>
        <v>0</v>
      </c>
      <c r="M44" s="162" t="s">
        <v>81</v>
      </c>
      <c r="N44" s="164"/>
      <c r="O44" s="30">
        <f>IF(G44="Yes",O43*6/7,"")</f>
      </c>
    </row>
    <row r="45" spans="1:15" s="83" customFormat="1" ht="3.75" customHeight="1">
      <c r="A45" s="100"/>
      <c r="B45" s="100"/>
      <c r="C45" s="100"/>
      <c r="D45" s="100"/>
      <c r="E45" s="100"/>
      <c r="F45" s="100"/>
      <c r="G45" s="100"/>
      <c r="H45" s="100"/>
      <c r="I45" s="100"/>
      <c r="J45" s="101"/>
      <c r="K45" s="101"/>
      <c r="L45" s="102"/>
      <c r="M45" s="100"/>
      <c r="N45" s="100"/>
      <c r="O45" s="103"/>
    </row>
    <row r="46" spans="1:15" s="111" customFormat="1" ht="15.75" customHeight="1">
      <c r="A46" s="40"/>
      <c r="B46" s="40"/>
      <c r="C46" s="104"/>
      <c r="D46" s="104"/>
      <c r="E46" s="104"/>
      <c r="F46" s="104"/>
      <c r="G46" s="105" t="s">
        <v>65</v>
      </c>
      <c r="H46" s="106"/>
      <c r="I46" s="106"/>
      <c r="J46" s="107"/>
      <c r="K46" s="107"/>
      <c r="L46" s="108"/>
      <c r="M46" s="109"/>
      <c r="N46" s="109"/>
      <c r="O46" s="110"/>
    </row>
    <row r="47" ht="7.5" customHeight="1">
      <c r="G47" s="105"/>
    </row>
    <row r="48" spans="1:15" ht="17.25" customHeight="1">
      <c r="A48" s="172" t="s">
        <v>86</v>
      </c>
      <c r="B48" s="172"/>
      <c r="C48" s="172"/>
      <c r="D48" s="172"/>
      <c r="E48" s="172"/>
      <c r="F48" s="172"/>
      <c r="G48" s="172"/>
      <c r="H48" s="172"/>
      <c r="I48" s="172"/>
      <c r="J48" s="172"/>
      <c r="K48" s="172"/>
      <c r="L48" s="172"/>
      <c r="M48" s="172"/>
      <c r="N48" s="172"/>
      <c r="O48" s="172"/>
    </row>
    <row r="49" spans="1:15" ht="17.25" customHeight="1">
      <c r="A49" s="172" t="s">
        <v>87</v>
      </c>
      <c r="B49" s="172"/>
      <c r="C49" s="172"/>
      <c r="D49" s="172"/>
      <c r="E49" s="172"/>
      <c r="F49" s="172"/>
      <c r="G49" s="172"/>
      <c r="H49" s="172"/>
      <c r="I49" s="172"/>
      <c r="J49" s="172"/>
      <c r="K49" s="172"/>
      <c r="L49" s="172"/>
      <c r="M49" s="172"/>
      <c r="N49" s="172"/>
      <c r="O49" s="172"/>
    </row>
    <row r="50" spans="1:15" ht="17.25" customHeight="1">
      <c r="A50" s="154" t="s">
        <v>88</v>
      </c>
      <c r="B50" s="154"/>
      <c r="C50" s="154"/>
      <c r="D50" s="154"/>
      <c r="E50" s="154"/>
      <c r="F50" s="154"/>
      <c r="G50" s="154"/>
      <c r="H50" s="154"/>
      <c r="I50" s="154"/>
      <c r="J50" s="154"/>
      <c r="K50" s="154"/>
      <c r="L50" s="154"/>
      <c r="M50" s="154"/>
      <c r="N50" s="154"/>
      <c r="O50" s="154"/>
    </row>
    <row r="51" spans="1:15" ht="17.25" customHeight="1">
      <c r="A51" s="169" t="s">
        <v>114</v>
      </c>
      <c r="B51" s="169"/>
      <c r="C51" s="169"/>
      <c r="D51" s="169"/>
      <c r="E51" s="169"/>
      <c r="F51" s="169"/>
      <c r="G51" s="169"/>
      <c r="H51" s="169"/>
      <c r="I51" s="169"/>
      <c r="J51" s="169"/>
      <c r="K51" s="169"/>
      <c r="L51" s="169"/>
      <c r="M51" s="169"/>
      <c r="N51" s="169"/>
      <c r="O51" s="169"/>
    </row>
    <row r="52" spans="1:15" ht="17.25" customHeight="1">
      <c r="A52" s="169" t="s">
        <v>84</v>
      </c>
      <c r="B52" s="169"/>
      <c r="C52" s="169"/>
      <c r="D52" s="169"/>
      <c r="E52" s="169"/>
      <c r="F52" s="169"/>
      <c r="G52" s="169"/>
      <c r="H52" s="169"/>
      <c r="I52" s="169"/>
      <c r="J52" s="169"/>
      <c r="K52" s="169"/>
      <c r="L52" s="169"/>
      <c r="M52" s="169"/>
      <c r="N52" s="169"/>
      <c r="O52" s="169"/>
    </row>
    <row r="53" spans="1:15" ht="28.5" customHeight="1">
      <c r="A53" s="154" t="s">
        <v>113</v>
      </c>
      <c r="B53" s="154"/>
      <c r="C53" s="154"/>
      <c r="D53" s="154"/>
      <c r="E53" s="154"/>
      <c r="F53" s="154"/>
      <c r="G53" s="154"/>
      <c r="H53" s="154"/>
      <c r="I53" s="154"/>
      <c r="J53" s="154"/>
      <c r="K53" s="154"/>
      <c r="L53" s="154"/>
      <c r="M53" s="154"/>
      <c r="N53" s="154"/>
      <c r="O53" s="154"/>
    </row>
    <row r="54" spans="1:15" ht="17.25" customHeight="1">
      <c r="A54" s="179" t="s">
        <v>85</v>
      </c>
      <c r="B54" s="179"/>
      <c r="C54" s="179"/>
      <c r="D54" s="179"/>
      <c r="E54" s="179"/>
      <c r="F54" s="179"/>
      <c r="G54" s="179"/>
      <c r="H54" s="179"/>
      <c r="I54" s="179"/>
      <c r="J54" s="179"/>
      <c r="K54" s="179"/>
      <c r="L54" s="179"/>
      <c r="M54" s="179"/>
      <c r="N54" s="179"/>
      <c r="O54" s="179"/>
    </row>
  </sheetData>
  <sheetProtection/>
  <mergeCells count="35">
    <mergeCell ref="A32:O32"/>
    <mergeCell ref="G18:I18"/>
    <mergeCell ref="J22:N22"/>
    <mergeCell ref="O22:O23"/>
    <mergeCell ref="A54:O54"/>
    <mergeCell ref="A42:B42"/>
    <mergeCell ref="A43:B43"/>
    <mergeCell ref="A44:F44"/>
    <mergeCell ref="G44:I44"/>
    <mergeCell ref="M44:N44"/>
    <mergeCell ref="A41:B41"/>
    <mergeCell ref="A9:O9"/>
    <mergeCell ref="A22:B22"/>
    <mergeCell ref="C22:I22"/>
    <mergeCell ref="A13:C13"/>
    <mergeCell ref="D13:M13"/>
    <mergeCell ref="D15:M15"/>
    <mergeCell ref="A15:C15"/>
    <mergeCell ref="A18:C18"/>
    <mergeCell ref="A10:O10"/>
    <mergeCell ref="A48:O48"/>
    <mergeCell ref="A53:O53"/>
    <mergeCell ref="A49:O49"/>
    <mergeCell ref="A50:O50"/>
    <mergeCell ref="A51:O51"/>
    <mergeCell ref="A52:O52"/>
    <mergeCell ref="A12:C12"/>
    <mergeCell ref="D12:M12"/>
    <mergeCell ref="A20:E20"/>
    <mergeCell ref="A1:O1"/>
    <mergeCell ref="A3:O3"/>
    <mergeCell ref="A4:O4"/>
    <mergeCell ref="A8:B8"/>
    <mergeCell ref="A5:O5"/>
    <mergeCell ref="A6:O6"/>
  </mergeCells>
  <conditionalFormatting sqref="C41:C43 D43:N43 M41:O41 O33:O40 L44:L45 D41:H42 J41:L42 B33:H40 J33:M40 I33:I41 B24:M31 O24:O31 G44:G47 O42:O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44:G45 H46:I46">
      <formula1>"Yes,No"</formula1>
    </dataValidation>
    <dataValidation allowBlank="1" showInputMessage="1" showErrorMessage="1" imeMode="halfAlpha" sqref="C33:H40 N33:N40 N24:N31 C24:H31 J24:L31 J33:L40"/>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3" sqref="A13"/>
    </sheetView>
  </sheetViews>
  <sheetFormatPr defaultColWidth="9.00390625" defaultRowHeight="13.5"/>
  <cols>
    <col min="1" max="1" width="7.50390625" style="41" customWidth="1"/>
    <col min="2" max="2" width="3.87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121</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c r="A45" s="60" t="s">
        <v>32</v>
      </c>
      <c r="B45" s="148"/>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8"/>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I11" sqref="I11"/>
    </sheetView>
  </sheetViews>
  <sheetFormatPr defaultColWidth="9.00390625" defaultRowHeight="13.5"/>
  <cols>
    <col min="1" max="1" width="7.50390625" style="41" customWidth="1"/>
    <col min="2" max="2" width="3.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122</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8"/>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1" customWidth="1"/>
    <col min="2" max="2" width="4.00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123</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c r="A45" s="60" t="s">
        <v>32</v>
      </c>
      <c r="B45" s="148"/>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8"/>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1" customWidth="1"/>
    <col min="2" max="2" width="4.00390625" style="2" customWidth="1"/>
    <col min="3" max="3" width="0.12890625" style="2"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124</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c r="A45" s="60" t="s">
        <v>32</v>
      </c>
      <c r="B45" s="148"/>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8"/>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1" customWidth="1"/>
    <col min="2" max="2" width="3.75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125</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8"/>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1" customWidth="1"/>
    <col min="2" max="2" width="3.75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126</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c r="A45" s="60" t="s">
        <v>32</v>
      </c>
      <c r="B45" s="148"/>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8"/>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1" customWidth="1"/>
    <col min="2" max="2" width="4.00390625" style="2" customWidth="1"/>
    <col min="3" max="3" width="0.12890625" style="2"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127</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8"/>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1" customWidth="1"/>
    <col min="2" max="2" width="3.87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3" t="s">
        <v>68</v>
      </c>
      <c r="B1" s="173"/>
      <c r="C1" s="173"/>
      <c r="D1" s="173"/>
      <c r="E1" s="173"/>
      <c r="F1" s="173"/>
      <c r="G1" s="173"/>
      <c r="H1" s="173"/>
      <c r="I1" s="173"/>
      <c r="J1" s="173"/>
      <c r="K1" s="173"/>
      <c r="L1" s="173"/>
      <c r="M1" s="173"/>
      <c r="N1" s="173"/>
      <c r="O1" s="173"/>
    </row>
    <row r="2" spans="1:15" ht="16.5" customHeight="1">
      <c r="A2" s="174" t="s">
        <v>110</v>
      </c>
      <c r="B2" s="174"/>
      <c r="C2" s="174"/>
      <c r="D2" s="174"/>
      <c r="E2" s="174"/>
      <c r="F2" s="174"/>
      <c r="G2" s="174"/>
      <c r="H2" s="174"/>
      <c r="I2" s="174"/>
      <c r="J2" s="174"/>
      <c r="K2" s="174"/>
      <c r="L2" s="174"/>
      <c r="M2" s="174"/>
      <c r="N2" s="174"/>
      <c r="O2" s="174"/>
    </row>
    <row r="3" spans="1:15" s="34" customFormat="1" ht="7.5" customHeight="1">
      <c r="A3" s="32"/>
      <c r="B3" s="32"/>
      <c r="C3" s="32"/>
      <c r="D3" s="32"/>
      <c r="E3" s="32"/>
      <c r="F3" s="32"/>
      <c r="G3" s="32"/>
      <c r="H3" s="32"/>
      <c r="I3" s="32"/>
      <c r="J3" s="32"/>
      <c r="K3" s="33"/>
      <c r="L3" s="33"/>
      <c r="M3" s="33"/>
      <c r="N3" s="33"/>
      <c r="O3" s="33"/>
    </row>
    <row r="4" spans="1:15" s="34" customFormat="1" ht="13.5">
      <c r="A4" s="165" t="s">
        <v>60</v>
      </c>
      <c r="B4" s="165"/>
      <c r="C4" s="165"/>
      <c r="D4" s="165">
        <f>'4月分'!D4</f>
        <v>0</v>
      </c>
      <c r="E4" s="165"/>
      <c r="F4" s="165"/>
      <c r="G4" s="165"/>
      <c r="H4" s="165"/>
      <c r="I4" s="165"/>
      <c r="J4" s="165"/>
      <c r="K4" s="165"/>
      <c r="L4" s="165"/>
      <c r="M4" s="165"/>
      <c r="N4" s="33"/>
      <c r="O4" s="33"/>
    </row>
    <row r="5" spans="1:15" s="34" customFormat="1" ht="13.5">
      <c r="A5" s="165" t="s">
        <v>69</v>
      </c>
      <c r="B5" s="165"/>
      <c r="C5" s="165"/>
      <c r="D5" s="165">
        <f>'4月分'!D5</f>
        <v>0</v>
      </c>
      <c r="E5" s="165"/>
      <c r="F5" s="165"/>
      <c r="G5" s="165"/>
      <c r="H5" s="165"/>
      <c r="I5" s="165"/>
      <c r="J5" s="165"/>
      <c r="K5" s="165"/>
      <c r="L5" s="165"/>
      <c r="M5" s="165"/>
      <c r="N5" s="33"/>
      <c r="O5" s="33"/>
    </row>
    <row r="6" spans="1:15" s="34" customFormat="1" ht="13.5">
      <c r="A6" s="35"/>
      <c r="B6" s="35"/>
      <c r="C6" s="35"/>
      <c r="D6" s="35"/>
      <c r="E6" s="35"/>
      <c r="F6" s="35"/>
      <c r="G6" s="35"/>
      <c r="H6" s="35"/>
      <c r="I6" s="35"/>
      <c r="J6" s="35"/>
      <c r="K6" s="33"/>
      <c r="L6" s="33"/>
      <c r="M6" s="33"/>
      <c r="N6" s="33"/>
      <c r="O6" s="33"/>
    </row>
    <row r="7" spans="1:15" s="34" customFormat="1" ht="13.5">
      <c r="A7" s="175" t="s">
        <v>70</v>
      </c>
      <c r="B7" s="176"/>
      <c r="C7" s="177"/>
      <c r="D7" s="178" t="s">
        <v>71</v>
      </c>
      <c r="E7" s="178"/>
      <c r="F7" s="178"/>
      <c r="G7" s="178"/>
      <c r="H7" s="178"/>
      <c r="I7" s="178"/>
      <c r="J7" s="178"/>
      <c r="K7" s="178"/>
      <c r="L7" s="178"/>
      <c r="M7" s="178"/>
      <c r="N7" s="33"/>
      <c r="O7" s="33"/>
    </row>
    <row r="8" spans="1:15" s="34" customFormat="1" ht="13.5">
      <c r="A8" s="39"/>
      <c r="B8" s="39"/>
      <c r="C8" s="39"/>
      <c r="D8" s="153"/>
      <c r="E8" s="153"/>
      <c r="F8" s="153"/>
      <c r="G8" s="153"/>
      <c r="H8" s="153"/>
      <c r="I8" s="153"/>
      <c r="J8" s="153"/>
      <c r="K8" s="153"/>
      <c r="L8" s="153"/>
      <c r="M8" s="153"/>
      <c r="N8" s="33"/>
      <c r="O8" s="33"/>
    </row>
    <row r="9" spans="1:15" s="34" customFormat="1" ht="13.5">
      <c r="A9" s="35"/>
      <c r="B9" s="33"/>
      <c r="C9" s="33"/>
      <c r="D9" s="33"/>
      <c r="E9" s="33"/>
      <c r="F9" s="33"/>
      <c r="G9" s="33"/>
      <c r="H9" s="33"/>
      <c r="I9" s="33"/>
      <c r="J9" s="33"/>
      <c r="K9" s="33"/>
      <c r="L9" s="33"/>
      <c r="M9" s="33"/>
      <c r="N9" s="33"/>
      <c r="O9" s="33"/>
    </row>
    <row r="10" spans="1:15" s="34" customFormat="1" ht="13.5">
      <c r="A10" s="165" t="s">
        <v>72</v>
      </c>
      <c r="B10" s="165"/>
      <c r="C10" s="165"/>
      <c r="D10" s="149"/>
      <c r="E10" s="37" t="s">
        <v>51</v>
      </c>
      <c r="F10" s="33"/>
      <c r="G10" s="165" t="s">
        <v>73</v>
      </c>
      <c r="H10" s="165"/>
      <c r="I10" s="165"/>
      <c r="J10" s="150"/>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9" t="s">
        <v>128</v>
      </c>
      <c r="B12" s="190"/>
      <c r="C12" s="190"/>
      <c r="D12" s="190"/>
      <c r="E12" s="191"/>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0"/>
      <c r="B14" s="171"/>
      <c r="C14" s="155" t="s">
        <v>75</v>
      </c>
      <c r="D14" s="156"/>
      <c r="E14" s="156"/>
      <c r="F14" s="156"/>
      <c r="G14" s="156"/>
      <c r="H14" s="156"/>
      <c r="I14" s="157"/>
      <c r="J14" s="158" t="s">
        <v>76</v>
      </c>
      <c r="K14" s="159"/>
      <c r="L14" s="159"/>
      <c r="M14" s="159"/>
      <c r="N14" s="159"/>
      <c r="O14" s="160" t="s">
        <v>2</v>
      </c>
    </row>
    <row r="15" spans="1:15" s="5" customFormat="1" ht="52.5" customHeight="1" thickBot="1">
      <c r="A15" s="42" t="s">
        <v>77</v>
      </c>
      <c r="B15" s="43" t="s">
        <v>34</v>
      </c>
      <c r="C15" s="44"/>
      <c r="D15" s="45" t="s">
        <v>1</v>
      </c>
      <c r="E15" s="45" t="s">
        <v>103</v>
      </c>
      <c r="F15" s="45" t="s">
        <v>104</v>
      </c>
      <c r="G15" s="45" t="s">
        <v>105</v>
      </c>
      <c r="H15" s="46" t="s">
        <v>106</v>
      </c>
      <c r="I15" s="47" t="s">
        <v>78</v>
      </c>
      <c r="J15" s="44" t="s">
        <v>107</v>
      </c>
      <c r="K15" s="46" t="s">
        <v>108</v>
      </c>
      <c r="L15" s="48" t="s">
        <v>109</v>
      </c>
      <c r="M15" s="49" t="s">
        <v>78</v>
      </c>
      <c r="N15" s="45" t="s">
        <v>79</v>
      </c>
      <c r="O15" s="161"/>
    </row>
    <row r="16" spans="1:15" ht="15.75" customHeight="1">
      <c r="A16" s="50" t="s">
        <v>3</v>
      </c>
      <c r="B16" s="147"/>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8"/>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8"/>
      <c r="C18" s="140"/>
      <c r="D18" s="141"/>
      <c r="E18" s="141"/>
      <c r="F18" s="141"/>
      <c r="G18" s="141"/>
      <c r="H18" s="139"/>
      <c r="I18" s="64">
        <f t="shared" si="0"/>
      </c>
      <c r="J18" s="140"/>
      <c r="K18" s="139"/>
      <c r="L18" s="144"/>
      <c r="M18" s="67">
        <f t="shared" si="1"/>
      </c>
      <c r="N18" s="141"/>
      <c r="O18" s="59">
        <f t="shared" si="2"/>
      </c>
    </row>
    <row r="19" spans="1:15" ht="15.75" customHeight="1">
      <c r="A19" s="60" t="s">
        <v>6</v>
      </c>
      <c r="B19" s="148"/>
      <c r="C19" s="140"/>
      <c r="D19" s="141"/>
      <c r="E19" s="141"/>
      <c r="F19" s="141"/>
      <c r="G19" s="141"/>
      <c r="H19" s="139"/>
      <c r="I19" s="64">
        <f t="shared" si="0"/>
      </c>
      <c r="J19" s="140"/>
      <c r="K19" s="139"/>
      <c r="L19" s="144"/>
      <c r="M19" s="67">
        <f t="shared" si="1"/>
      </c>
      <c r="N19" s="141"/>
      <c r="O19" s="59">
        <f t="shared" si="2"/>
      </c>
    </row>
    <row r="20" spans="1:15" ht="15.75" customHeight="1">
      <c r="A20" s="69" t="s">
        <v>7</v>
      </c>
      <c r="B20" s="148"/>
      <c r="C20" s="140"/>
      <c r="D20" s="141"/>
      <c r="E20" s="141"/>
      <c r="F20" s="141"/>
      <c r="G20" s="141"/>
      <c r="H20" s="139"/>
      <c r="I20" s="64">
        <f t="shared" si="0"/>
      </c>
      <c r="J20" s="140"/>
      <c r="K20" s="139"/>
      <c r="L20" s="144"/>
      <c r="M20" s="67">
        <f t="shared" si="1"/>
      </c>
      <c r="N20" s="141"/>
      <c r="O20" s="59">
        <f t="shared" si="2"/>
      </c>
    </row>
    <row r="21" spans="1:15" ht="15.75" customHeight="1">
      <c r="A21" s="60" t="s">
        <v>8</v>
      </c>
      <c r="B21" s="148"/>
      <c r="C21" s="140"/>
      <c r="D21" s="141"/>
      <c r="E21" s="141"/>
      <c r="F21" s="141"/>
      <c r="G21" s="141"/>
      <c r="H21" s="139"/>
      <c r="I21" s="64">
        <f t="shared" si="0"/>
      </c>
      <c r="J21" s="140"/>
      <c r="K21" s="139"/>
      <c r="L21" s="144"/>
      <c r="M21" s="67">
        <f t="shared" si="1"/>
      </c>
      <c r="N21" s="141"/>
      <c r="O21" s="59">
        <f t="shared" si="2"/>
      </c>
    </row>
    <row r="22" spans="1:15" ht="15.75" customHeight="1">
      <c r="A22" s="69" t="s">
        <v>9</v>
      </c>
      <c r="B22" s="148"/>
      <c r="C22" s="140"/>
      <c r="D22" s="141"/>
      <c r="E22" s="141"/>
      <c r="F22" s="141"/>
      <c r="G22" s="141"/>
      <c r="H22" s="139"/>
      <c r="I22" s="64">
        <f t="shared" si="0"/>
      </c>
      <c r="J22" s="140"/>
      <c r="K22" s="139"/>
      <c r="L22" s="144"/>
      <c r="M22" s="67">
        <f t="shared" si="1"/>
      </c>
      <c r="N22" s="141"/>
      <c r="O22" s="59">
        <f t="shared" si="2"/>
      </c>
    </row>
    <row r="23" spans="1:15" ht="15.75" customHeight="1">
      <c r="A23" s="60" t="s">
        <v>10</v>
      </c>
      <c r="B23" s="148"/>
      <c r="C23" s="140"/>
      <c r="D23" s="141"/>
      <c r="E23" s="141"/>
      <c r="F23" s="141"/>
      <c r="G23" s="141"/>
      <c r="H23" s="139"/>
      <c r="I23" s="64">
        <f t="shared" si="0"/>
      </c>
      <c r="J23" s="140"/>
      <c r="K23" s="139"/>
      <c r="L23" s="144"/>
      <c r="M23" s="67">
        <f t="shared" si="1"/>
      </c>
      <c r="N23" s="141"/>
      <c r="O23" s="59">
        <f t="shared" si="2"/>
      </c>
    </row>
    <row r="24" spans="1:15" ht="15.75" customHeight="1">
      <c r="A24" s="69" t="s">
        <v>11</v>
      </c>
      <c r="B24" s="148"/>
      <c r="C24" s="140"/>
      <c r="D24" s="141"/>
      <c r="E24" s="141"/>
      <c r="F24" s="141"/>
      <c r="G24" s="141"/>
      <c r="H24" s="139"/>
      <c r="I24" s="64">
        <f t="shared" si="0"/>
      </c>
      <c r="J24" s="140"/>
      <c r="K24" s="139"/>
      <c r="L24" s="144"/>
      <c r="M24" s="67">
        <f t="shared" si="1"/>
      </c>
      <c r="N24" s="141"/>
      <c r="O24" s="59">
        <f t="shared" si="2"/>
      </c>
    </row>
    <row r="25" spans="1:15" ht="15.75" customHeight="1">
      <c r="A25" s="60" t="s">
        <v>12</v>
      </c>
      <c r="B25" s="148"/>
      <c r="C25" s="140"/>
      <c r="D25" s="141"/>
      <c r="E25" s="141"/>
      <c r="F25" s="141"/>
      <c r="G25" s="141"/>
      <c r="H25" s="139"/>
      <c r="I25" s="64">
        <f t="shared" si="0"/>
      </c>
      <c r="J25" s="140"/>
      <c r="K25" s="139"/>
      <c r="L25" s="144"/>
      <c r="M25" s="67">
        <f t="shared" si="1"/>
      </c>
      <c r="N25" s="141"/>
      <c r="O25" s="59">
        <f t="shared" si="2"/>
      </c>
    </row>
    <row r="26" spans="1:15" ht="15.75" customHeight="1">
      <c r="A26" s="69" t="s">
        <v>13</v>
      </c>
      <c r="B26" s="148"/>
      <c r="C26" s="140"/>
      <c r="D26" s="141"/>
      <c r="E26" s="141"/>
      <c r="F26" s="141"/>
      <c r="G26" s="141"/>
      <c r="H26" s="139"/>
      <c r="I26" s="64">
        <f t="shared" si="0"/>
      </c>
      <c r="J26" s="140"/>
      <c r="K26" s="139"/>
      <c r="L26" s="144"/>
      <c r="M26" s="67">
        <f t="shared" si="1"/>
      </c>
      <c r="N26" s="141"/>
      <c r="O26" s="59">
        <f t="shared" si="2"/>
      </c>
    </row>
    <row r="27" spans="1:15" ht="15.75" customHeight="1">
      <c r="A27" s="60" t="s">
        <v>14</v>
      </c>
      <c r="B27" s="148"/>
      <c r="C27" s="140"/>
      <c r="D27" s="141"/>
      <c r="E27" s="141"/>
      <c r="F27" s="141"/>
      <c r="G27" s="141"/>
      <c r="H27" s="139"/>
      <c r="I27" s="64">
        <f t="shared" si="0"/>
      </c>
      <c r="J27" s="140"/>
      <c r="K27" s="139"/>
      <c r="L27" s="144"/>
      <c r="M27" s="67">
        <f t="shared" si="1"/>
      </c>
      <c r="N27" s="141"/>
      <c r="O27" s="59">
        <f t="shared" si="2"/>
      </c>
    </row>
    <row r="28" spans="1:15" ht="15.75" customHeight="1">
      <c r="A28" s="69" t="s">
        <v>15</v>
      </c>
      <c r="B28" s="148"/>
      <c r="C28" s="140"/>
      <c r="D28" s="141"/>
      <c r="E28" s="141"/>
      <c r="F28" s="141"/>
      <c r="G28" s="141"/>
      <c r="H28" s="139"/>
      <c r="I28" s="64">
        <f t="shared" si="0"/>
      </c>
      <c r="J28" s="140"/>
      <c r="K28" s="139"/>
      <c r="L28" s="144"/>
      <c r="M28" s="67">
        <f t="shared" si="1"/>
      </c>
      <c r="N28" s="141"/>
      <c r="O28" s="59">
        <f t="shared" si="2"/>
      </c>
    </row>
    <row r="29" spans="1:15" ht="15.75" customHeight="1">
      <c r="A29" s="60" t="s">
        <v>16</v>
      </c>
      <c r="B29" s="148"/>
      <c r="C29" s="140"/>
      <c r="D29" s="141"/>
      <c r="E29" s="141"/>
      <c r="F29" s="141"/>
      <c r="G29" s="141"/>
      <c r="H29" s="139"/>
      <c r="I29" s="64">
        <f t="shared" si="0"/>
      </c>
      <c r="J29" s="140"/>
      <c r="K29" s="139"/>
      <c r="L29" s="144"/>
      <c r="M29" s="67">
        <f t="shared" si="1"/>
      </c>
      <c r="N29" s="141"/>
      <c r="O29" s="59">
        <f t="shared" si="2"/>
      </c>
    </row>
    <row r="30" spans="1:15" ht="15.75" customHeight="1">
      <c r="A30" s="69" t="s">
        <v>17</v>
      </c>
      <c r="B30" s="148"/>
      <c r="C30" s="140"/>
      <c r="D30" s="141"/>
      <c r="E30" s="141"/>
      <c r="F30" s="141"/>
      <c r="G30" s="141"/>
      <c r="H30" s="139"/>
      <c r="I30" s="64">
        <f t="shared" si="0"/>
      </c>
      <c r="J30" s="140"/>
      <c r="K30" s="139"/>
      <c r="L30" s="144"/>
      <c r="M30" s="67">
        <f t="shared" si="1"/>
      </c>
      <c r="N30" s="141"/>
      <c r="O30" s="59">
        <f t="shared" si="2"/>
      </c>
    </row>
    <row r="31" spans="1:15" ht="15.75" customHeight="1">
      <c r="A31" s="60" t="s">
        <v>18</v>
      </c>
      <c r="B31" s="148"/>
      <c r="C31" s="140"/>
      <c r="D31" s="141"/>
      <c r="E31" s="141"/>
      <c r="F31" s="141"/>
      <c r="G31" s="141"/>
      <c r="H31" s="139"/>
      <c r="I31" s="64">
        <f t="shared" si="0"/>
      </c>
      <c r="J31" s="140"/>
      <c r="K31" s="139"/>
      <c r="L31" s="144"/>
      <c r="M31" s="67">
        <f t="shared" si="1"/>
      </c>
      <c r="N31" s="141"/>
      <c r="O31" s="59">
        <f t="shared" si="2"/>
      </c>
    </row>
    <row r="32" spans="1:15" ht="15.75" customHeight="1">
      <c r="A32" s="69" t="s">
        <v>19</v>
      </c>
      <c r="B32" s="148"/>
      <c r="C32" s="140"/>
      <c r="D32" s="141"/>
      <c r="E32" s="141"/>
      <c r="F32" s="141"/>
      <c r="G32" s="141"/>
      <c r="H32" s="139"/>
      <c r="I32" s="64">
        <f t="shared" si="0"/>
      </c>
      <c r="J32" s="140"/>
      <c r="K32" s="139"/>
      <c r="L32" s="144"/>
      <c r="M32" s="67">
        <f t="shared" si="1"/>
      </c>
      <c r="N32" s="141"/>
      <c r="O32" s="59">
        <f t="shared" si="2"/>
      </c>
    </row>
    <row r="33" spans="1:15" ht="15.75" customHeight="1">
      <c r="A33" s="60" t="s">
        <v>20</v>
      </c>
      <c r="B33" s="148"/>
      <c r="C33" s="140"/>
      <c r="D33" s="141"/>
      <c r="E33" s="141"/>
      <c r="F33" s="141"/>
      <c r="G33" s="141"/>
      <c r="H33" s="139"/>
      <c r="I33" s="64">
        <f t="shared" si="0"/>
      </c>
      <c r="J33" s="140"/>
      <c r="K33" s="139"/>
      <c r="L33" s="144"/>
      <c r="M33" s="67">
        <f t="shared" si="1"/>
      </c>
      <c r="N33" s="141"/>
      <c r="O33" s="59">
        <f t="shared" si="2"/>
      </c>
    </row>
    <row r="34" spans="1:15" ht="15.75" customHeight="1">
      <c r="A34" s="69" t="s">
        <v>21</v>
      </c>
      <c r="B34" s="148"/>
      <c r="C34" s="140"/>
      <c r="D34" s="141"/>
      <c r="E34" s="141"/>
      <c r="F34" s="141"/>
      <c r="G34" s="141"/>
      <c r="H34" s="139"/>
      <c r="I34" s="64">
        <f t="shared" si="0"/>
      </c>
      <c r="J34" s="140"/>
      <c r="K34" s="139"/>
      <c r="L34" s="144"/>
      <c r="M34" s="67">
        <f t="shared" si="1"/>
      </c>
      <c r="N34" s="141"/>
      <c r="O34" s="59">
        <f t="shared" si="2"/>
      </c>
    </row>
    <row r="35" spans="1:15" ht="15.75" customHeight="1">
      <c r="A35" s="60" t="s">
        <v>22</v>
      </c>
      <c r="B35" s="148"/>
      <c r="C35" s="140"/>
      <c r="D35" s="141"/>
      <c r="E35" s="141"/>
      <c r="F35" s="141"/>
      <c r="G35" s="141"/>
      <c r="H35" s="139"/>
      <c r="I35" s="64">
        <f t="shared" si="0"/>
      </c>
      <c r="J35" s="140"/>
      <c r="K35" s="139"/>
      <c r="L35" s="144"/>
      <c r="M35" s="67">
        <f t="shared" si="1"/>
      </c>
      <c r="N35" s="141"/>
      <c r="O35" s="59">
        <f t="shared" si="2"/>
      </c>
    </row>
    <row r="36" spans="1:15" ht="15.75" customHeight="1">
      <c r="A36" s="69" t="s">
        <v>23</v>
      </c>
      <c r="B36" s="148"/>
      <c r="C36" s="140"/>
      <c r="D36" s="141"/>
      <c r="E36" s="141"/>
      <c r="F36" s="141"/>
      <c r="G36" s="141"/>
      <c r="H36" s="139"/>
      <c r="I36" s="64">
        <f t="shared" si="0"/>
      </c>
      <c r="J36" s="140"/>
      <c r="K36" s="139"/>
      <c r="L36" s="144"/>
      <c r="M36" s="67">
        <f t="shared" si="1"/>
      </c>
      <c r="N36" s="141"/>
      <c r="O36" s="59">
        <f t="shared" si="2"/>
      </c>
    </row>
    <row r="37" spans="1:15" ht="15.75" customHeight="1">
      <c r="A37" s="60" t="s">
        <v>24</v>
      </c>
      <c r="B37" s="148"/>
      <c r="C37" s="140"/>
      <c r="D37" s="141"/>
      <c r="E37" s="141"/>
      <c r="F37" s="141"/>
      <c r="G37" s="141"/>
      <c r="H37" s="139"/>
      <c r="I37" s="64">
        <f t="shared" si="0"/>
      </c>
      <c r="J37" s="140"/>
      <c r="K37" s="139"/>
      <c r="L37" s="144"/>
      <c r="M37" s="67">
        <f t="shared" si="1"/>
      </c>
      <c r="N37" s="141"/>
      <c r="O37" s="59">
        <f t="shared" si="2"/>
      </c>
    </row>
    <row r="38" spans="1:15" ht="15.75" customHeight="1">
      <c r="A38" s="69" t="s">
        <v>25</v>
      </c>
      <c r="B38" s="148"/>
      <c r="C38" s="140"/>
      <c r="D38" s="141"/>
      <c r="E38" s="141"/>
      <c r="F38" s="141"/>
      <c r="G38" s="141"/>
      <c r="H38" s="139"/>
      <c r="I38" s="64">
        <f t="shared" si="0"/>
      </c>
      <c r="J38" s="140"/>
      <c r="K38" s="139"/>
      <c r="L38" s="144"/>
      <c r="M38" s="67">
        <f t="shared" si="1"/>
      </c>
      <c r="N38" s="141"/>
      <c r="O38" s="59">
        <f t="shared" si="2"/>
      </c>
    </row>
    <row r="39" spans="1:15" ht="15.75" customHeight="1">
      <c r="A39" s="60" t="s">
        <v>26</v>
      </c>
      <c r="B39" s="148"/>
      <c r="C39" s="140"/>
      <c r="D39" s="141"/>
      <c r="E39" s="141"/>
      <c r="F39" s="141"/>
      <c r="G39" s="141"/>
      <c r="H39" s="139"/>
      <c r="I39" s="64">
        <f t="shared" si="0"/>
      </c>
      <c r="J39" s="140"/>
      <c r="K39" s="139"/>
      <c r="L39" s="144"/>
      <c r="M39" s="67">
        <f t="shared" si="1"/>
      </c>
      <c r="N39" s="141"/>
      <c r="O39" s="59">
        <f t="shared" si="2"/>
      </c>
    </row>
    <row r="40" spans="1:15" ht="15.75" customHeight="1">
      <c r="A40" s="69" t="s">
        <v>27</v>
      </c>
      <c r="B40" s="148"/>
      <c r="C40" s="140"/>
      <c r="D40" s="141"/>
      <c r="E40" s="141"/>
      <c r="F40" s="141"/>
      <c r="G40" s="141"/>
      <c r="H40" s="139"/>
      <c r="I40" s="64">
        <f t="shared" si="0"/>
      </c>
      <c r="J40" s="140"/>
      <c r="K40" s="139"/>
      <c r="L40" s="144"/>
      <c r="M40" s="67">
        <f t="shared" si="1"/>
      </c>
      <c r="N40" s="141"/>
      <c r="O40" s="59">
        <f t="shared" si="2"/>
      </c>
    </row>
    <row r="41" spans="1:15" ht="15.75" customHeight="1">
      <c r="A41" s="60" t="s">
        <v>28</v>
      </c>
      <c r="B41" s="148"/>
      <c r="C41" s="140"/>
      <c r="D41" s="141"/>
      <c r="E41" s="141"/>
      <c r="F41" s="141"/>
      <c r="G41" s="141"/>
      <c r="H41" s="139"/>
      <c r="I41" s="64">
        <f t="shared" si="0"/>
      </c>
      <c r="J41" s="140"/>
      <c r="K41" s="139"/>
      <c r="L41" s="144"/>
      <c r="M41" s="67">
        <f t="shared" si="1"/>
      </c>
      <c r="N41" s="141"/>
      <c r="O41" s="59">
        <f t="shared" si="2"/>
      </c>
    </row>
    <row r="42" spans="1:15" ht="15.75" customHeight="1">
      <c r="A42" s="69" t="s">
        <v>29</v>
      </c>
      <c r="B42" s="148"/>
      <c r="C42" s="140"/>
      <c r="D42" s="141"/>
      <c r="E42" s="141"/>
      <c r="F42" s="141"/>
      <c r="G42" s="141"/>
      <c r="H42" s="139"/>
      <c r="I42" s="64">
        <f t="shared" si="0"/>
      </c>
      <c r="J42" s="140"/>
      <c r="K42" s="139"/>
      <c r="L42" s="144"/>
      <c r="M42" s="67">
        <f t="shared" si="1"/>
      </c>
      <c r="N42" s="141"/>
      <c r="O42" s="59">
        <f t="shared" si="2"/>
      </c>
    </row>
    <row r="43" spans="1:15" ht="15.75" customHeight="1">
      <c r="A43" s="60" t="s">
        <v>30</v>
      </c>
      <c r="B43" s="148"/>
      <c r="C43" s="140"/>
      <c r="D43" s="141"/>
      <c r="E43" s="141"/>
      <c r="F43" s="141"/>
      <c r="G43" s="141"/>
      <c r="H43" s="139"/>
      <c r="I43" s="64">
        <f t="shared" si="0"/>
      </c>
      <c r="J43" s="140"/>
      <c r="K43" s="139"/>
      <c r="L43" s="144"/>
      <c r="M43" s="67">
        <f t="shared" si="1"/>
      </c>
      <c r="N43" s="141"/>
      <c r="O43" s="59">
        <f t="shared" si="2"/>
      </c>
    </row>
    <row r="44" spans="1:15" ht="15.75" customHeight="1">
      <c r="A44" s="69" t="s">
        <v>31</v>
      </c>
      <c r="B44" s="148"/>
      <c r="C44" s="140"/>
      <c r="D44" s="141"/>
      <c r="E44" s="141"/>
      <c r="F44" s="141"/>
      <c r="G44" s="141"/>
      <c r="H44" s="139"/>
      <c r="I44" s="64">
        <f t="shared" si="0"/>
      </c>
      <c r="J44" s="140"/>
      <c r="K44" s="139"/>
      <c r="L44" s="144"/>
      <c r="M44" s="67">
        <f t="shared" si="1"/>
      </c>
      <c r="N44" s="141"/>
      <c r="O44" s="59">
        <f t="shared" si="2"/>
      </c>
    </row>
    <row r="45" spans="1:15" ht="15.75" customHeight="1">
      <c r="A45" s="60" t="s">
        <v>32</v>
      </c>
      <c r="B45" s="148"/>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8"/>
      <c r="C46" s="71"/>
      <c r="D46" s="72"/>
      <c r="E46" s="72"/>
      <c r="F46" s="72"/>
      <c r="G46" s="72"/>
      <c r="H46" s="72"/>
      <c r="I46" s="73">
        <f t="shared" si="0"/>
      </c>
      <c r="J46" s="74"/>
      <c r="K46" s="72"/>
      <c r="L46" s="75"/>
      <c r="M46" s="76">
        <f t="shared" si="1"/>
      </c>
      <c r="N46" s="77"/>
      <c r="O46" s="78">
        <f t="shared" si="2"/>
      </c>
    </row>
    <row r="47" spans="1:15" s="83" customFormat="1" ht="15.75" customHeight="1">
      <c r="A47" s="183" t="s">
        <v>63</v>
      </c>
      <c r="B47" s="184"/>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5" t="s">
        <v>54</v>
      </c>
      <c r="B48" s="186"/>
      <c r="C48" s="84">
        <v>0.25</v>
      </c>
      <c r="D48" s="85">
        <v>0.5</v>
      </c>
      <c r="E48" s="85">
        <v>0.5</v>
      </c>
      <c r="F48" s="85">
        <v>0.75</v>
      </c>
      <c r="G48" s="85">
        <v>1</v>
      </c>
      <c r="H48" s="85">
        <v>1</v>
      </c>
      <c r="I48" s="86"/>
      <c r="J48" s="87">
        <v>0.5</v>
      </c>
      <c r="K48" s="85">
        <v>0.75</v>
      </c>
      <c r="L48" s="88">
        <v>1</v>
      </c>
      <c r="M48" s="86"/>
      <c r="N48" s="86"/>
      <c r="O48" s="89" t="s">
        <v>66</v>
      </c>
    </row>
    <row r="49" spans="1:15" s="83" customFormat="1" ht="15.75" customHeight="1" thickBot="1">
      <c r="A49" s="187" t="s">
        <v>62</v>
      </c>
      <c r="B49" s="188"/>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2" t="s">
        <v>80</v>
      </c>
      <c r="B50" s="163"/>
      <c r="C50" s="163"/>
      <c r="D50" s="163"/>
      <c r="E50" s="163"/>
      <c r="F50" s="164"/>
      <c r="G50" s="166" t="s">
        <v>64</v>
      </c>
      <c r="H50" s="167"/>
      <c r="I50" s="168"/>
      <c r="J50" s="97">
        <f>SUM(C49:H49)</f>
        <v>0</v>
      </c>
      <c r="K50" s="98">
        <f>SUM(J49:L49)</f>
        <v>0</v>
      </c>
      <c r="L50" s="99">
        <f>IF(N47&gt;K50,K50,N47)</f>
        <v>0</v>
      </c>
      <c r="M50" s="162" t="s">
        <v>81</v>
      </c>
      <c r="N50" s="164"/>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65</v>
      </c>
      <c r="H52" s="106"/>
      <c r="I52" s="106"/>
      <c r="J52" s="107"/>
      <c r="K52" s="107"/>
      <c r="L52" s="108"/>
      <c r="M52" s="109"/>
      <c r="N52" s="109"/>
      <c r="O52" s="110"/>
    </row>
    <row r="53" ht="7.5" customHeight="1">
      <c r="G53" s="105"/>
    </row>
    <row r="54" spans="1:15" ht="17.25" customHeight="1">
      <c r="A54" s="172" t="s">
        <v>86</v>
      </c>
      <c r="B54" s="172"/>
      <c r="C54" s="172"/>
      <c r="D54" s="172"/>
      <c r="E54" s="172"/>
      <c r="F54" s="172"/>
      <c r="G54" s="172"/>
      <c r="H54" s="172"/>
      <c r="I54" s="172"/>
      <c r="J54" s="172"/>
      <c r="K54" s="172"/>
      <c r="L54" s="172"/>
      <c r="M54" s="172"/>
      <c r="N54" s="172"/>
      <c r="O54" s="172"/>
    </row>
    <row r="55" spans="1:15" ht="17.25" customHeight="1">
      <c r="A55" s="172" t="s">
        <v>87</v>
      </c>
      <c r="B55" s="172"/>
      <c r="C55" s="172"/>
      <c r="D55" s="172"/>
      <c r="E55" s="172"/>
      <c r="F55" s="172"/>
      <c r="G55" s="172"/>
      <c r="H55" s="172"/>
      <c r="I55" s="172"/>
      <c r="J55" s="172"/>
      <c r="K55" s="172"/>
      <c r="L55" s="172"/>
      <c r="M55" s="172"/>
      <c r="N55" s="172"/>
      <c r="O55" s="172"/>
    </row>
    <row r="56" spans="1:15" ht="17.25" customHeight="1">
      <c r="A56" s="154" t="s">
        <v>88</v>
      </c>
      <c r="B56" s="154"/>
      <c r="C56" s="154"/>
      <c r="D56" s="154"/>
      <c r="E56" s="154"/>
      <c r="F56" s="154"/>
      <c r="G56" s="154"/>
      <c r="H56" s="154"/>
      <c r="I56" s="154"/>
      <c r="J56" s="154"/>
      <c r="K56" s="154"/>
      <c r="L56" s="154"/>
      <c r="M56" s="154"/>
      <c r="N56" s="154"/>
      <c r="O56" s="154"/>
    </row>
    <row r="57" spans="1:15" ht="17.25" customHeight="1">
      <c r="A57" s="169" t="s">
        <v>114</v>
      </c>
      <c r="B57" s="169"/>
      <c r="C57" s="169"/>
      <c r="D57" s="169"/>
      <c r="E57" s="169"/>
      <c r="F57" s="169"/>
      <c r="G57" s="169"/>
      <c r="H57" s="169"/>
      <c r="I57" s="169"/>
      <c r="J57" s="169"/>
      <c r="K57" s="169"/>
      <c r="L57" s="169"/>
      <c r="M57" s="169"/>
      <c r="N57" s="169"/>
      <c r="O57" s="169"/>
    </row>
    <row r="58" spans="1:15" ht="17.25" customHeight="1">
      <c r="A58" s="169" t="s">
        <v>84</v>
      </c>
      <c r="B58" s="169"/>
      <c r="C58" s="169"/>
      <c r="D58" s="169"/>
      <c r="E58" s="169"/>
      <c r="F58" s="169"/>
      <c r="G58" s="169"/>
      <c r="H58" s="169"/>
      <c r="I58" s="169"/>
      <c r="J58" s="169"/>
      <c r="K58" s="169"/>
      <c r="L58" s="169"/>
      <c r="M58" s="169"/>
      <c r="N58" s="169"/>
      <c r="O58" s="169"/>
    </row>
    <row r="59" spans="1:15" ht="17.25" customHeight="1">
      <c r="A59" s="154" t="s">
        <v>113</v>
      </c>
      <c r="B59" s="154"/>
      <c r="C59" s="154"/>
      <c r="D59" s="154"/>
      <c r="E59" s="154"/>
      <c r="F59" s="154"/>
      <c r="G59" s="154"/>
      <c r="H59" s="154"/>
      <c r="I59" s="154"/>
      <c r="J59" s="154"/>
      <c r="K59" s="154"/>
      <c r="L59" s="154"/>
      <c r="M59" s="154"/>
      <c r="N59" s="154"/>
      <c r="O59" s="154"/>
    </row>
    <row r="60" spans="1:15" ht="17.25" customHeight="1">
      <c r="A60" s="179" t="s">
        <v>85</v>
      </c>
      <c r="B60" s="179"/>
      <c r="C60" s="179"/>
      <c r="D60" s="179"/>
      <c r="E60" s="179"/>
      <c r="F60" s="179"/>
      <c r="G60" s="179"/>
      <c r="H60" s="179"/>
      <c r="I60" s="179"/>
      <c r="J60" s="179"/>
      <c r="K60" s="179"/>
      <c r="L60" s="179"/>
      <c r="M60" s="179"/>
      <c r="N60" s="179"/>
      <c r="O60" s="179"/>
    </row>
  </sheetData>
  <sheetProtection/>
  <mergeCells count="28">
    <mergeCell ref="A1:O1"/>
    <mergeCell ref="A2:O2"/>
    <mergeCell ref="A4:C4"/>
    <mergeCell ref="D4:M4"/>
    <mergeCell ref="A5:C5"/>
    <mergeCell ref="A50:F50"/>
    <mergeCell ref="A49:B49"/>
    <mergeCell ref="A47:B47"/>
    <mergeCell ref="D5:M5"/>
    <mergeCell ref="D7:M7"/>
    <mergeCell ref="A60:O60"/>
    <mergeCell ref="A56:O56"/>
    <mergeCell ref="A57:O57"/>
    <mergeCell ref="A58:O58"/>
    <mergeCell ref="A59:O59"/>
    <mergeCell ref="A55:O55"/>
    <mergeCell ref="O14:O15"/>
    <mergeCell ref="A12:E12"/>
    <mergeCell ref="A14:B14"/>
    <mergeCell ref="C14:I14"/>
    <mergeCell ref="J14:N14"/>
    <mergeCell ref="A54:O54"/>
    <mergeCell ref="A48:B48"/>
    <mergeCell ref="G50:I50"/>
    <mergeCell ref="M50:N50"/>
    <mergeCell ref="A10:C10"/>
    <mergeCell ref="G10:I10"/>
    <mergeCell ref="A7:C7"/>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2014-03-06T01:04:06Z</cp:lastPrinted>
  <dcterms:created xsi:type="dcterms:W3CDTF">2006-06-05T04:32:18Z</dcterms:created>
  <dcterms:modified xsi:type="dcterms:W3CDTF">2018-02-08T08:31:11Z</dcterms:modified>
  <cp:category/>
  <cp:version/>
  <cp:contentType/>
  <cp:contentStatus/>
</cp:coreProperties>
</file>